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0" yWindow="0" windowWidth="19440" windowHeight="12540" tabRatio="159"/>
  </bookViews>
  <sheets>
    <sheet name="plan_wzór" sheetId="1" r:id="rId1"/>
  </sheets>
  <definedNames>
    <definedName name="_xlnm.Print_Area" localSheetId="0">plan_wzór!$A$1:$AG$84</definedName>
    <definedName name="_xlnm.Print_Titles" localSheetId="0">plan_wzór!$9:$10</definedName>
  </definedNames>
  <calcPr calcId="125725"/>
</workbook>
</file>

<file path=xl/calcChain.xml><?xml version="1.0" encoding="utf-8"?>
<calcChain xmlns="http://schemas.openxmlformats.org/spreadsheetml/2006/main">
  <c r="R72" i="1"/>
  <c r="Q72"/>
  <c r="J72"/>
  <c r="H72"/>
  <c r="E72"/>
  <c r="AA72" l="1"/>
  <c r="Z72"/>
  <c r="Y72"/>
  <c r="X72"/>
  <c r="W72"/>
  <c r="V72"/>
  <c r="U72"/>
  <c r="T72"/>
  <c r="S72"/>
  <c r="P72"/>
  <c r="O72"/>
  <c r="N72"/>
  <c r="M72"/>
  <c r="L72"/>
  <c r="K72"/>
  <c r="I72"/>
  <c r="H70"/>
  <c r="H69"/>
  <c r="H68"/>
  <c r="H67"/>
  <c r="H66"/>
  <c r="H65"/>
  <c r="H64"/>
  <c r="H63"/>
  <c r="H61" l="1"/>
  <c r="H60"/>
  <c r="H59"/>
  <c r="H58"/>
  <c r="H57"/>
  <c r="H56"/>
  <c r="H55"/>
  <c r="H54"/>
  <c r="H53"/>
  <c r="H51" l="1"/>
  <c r="H48"/>
  <c r="H47"/>
  <c r="H46"/>
  <c r="H45"/>
  <c r="H44"/>
  <c r="H43"/>
  <c r="H42"/>
  <c r="AA40" l="1"/>
  <c r="Z40"/>
  <c r="Y40"/>
  <c r="X40"/>
  <c r="W40"/>
  <c r="V40"/>
  <c r="U40"/>
  <c r="T40"/>
  <c r="S40"/>
  <c r="R40"/>
  <c r="Q40"/>
  <c r="P40"/>
  <c r="O40"/>
  <c r="N40"/>
  <c r="M40"/>
  <c r="L40"/>
  <c r="K40"/>
  <c r="J40"/>
  <c r="I40"/>
  <c r="E40"/>
  <c r="H39"/>
  <c r="H38"/>
  <c r="AA36"/>
  <c r="Z36"/>
  <c r="Y36"/>
  <c r="X36"/>
  <c r="W36"/>
  <c r="V36"/>
  <c r="U36"/>
  <c r="T36"/>
  <c r="S36"/>
  <c r="R36"/>
  <c r="Q36"/>
  <c r="P36"/>
  <c r="O36"/>
  <c r="N36"/>
  <c r="M36"/>
  <c r="L36"/>
  <c r="K36"/>
  <c r="J36"/>
  <c r="I36"/>
  <c r="E36"/>
  <c r="H35"/>
  <c r="H34"/>
  <c r="H33"/>
  <c r="H32"/>
  <c r="X30"/>
  <c r="W30"/>
  <c r="V30"/>
  <c r="U30"/>
  <c r="T30"/>
  <c r="S30"/>
  <c r="R30"/>
  <c r="Q30"/>
  <c r="P30"/>
  <c r="O30"/>
  <c r="N30"/>
  <c r="M30"/>
  <c r="L30"/>
  <c r="K30"/>
  <c r="J30"/>
  <c r="I30"/>
  <c r="E30"/>
  <c r="H29"/>
  <c r="H28"/>
  <c r="H27"/>
  <c r="H26"/>
  <c r="H25"/>
  <c r="H24"/>
  <c r="H23"/>
  <c r="U21"/>
  <c r="T21"/>
  <c r="S21"/>
  <c r="R21"/>
  <c r="Q21"/>
  <c r="P21"/>
  <c r="O21"/>
  <c r="N21"/>
  <c r="M21"/>
  <c r="L21"/>
  <c r="K21"/>
  <c r="J21"/>
  <c r="I21"/>
  <c r="E21"/>
  <c r="H20"/>
  <c r="H19"/>
  <c r="H15"/>
  <c r="U17"/>
  <c r="T17"/>
  <c r="S17"/>
  <c r="R17"/>
  <c r="Q17"/>
  <c r="P17"/>
  <c r="O17"/>
  <c r="N17"/>
  <c r="M17"/>
  <c r="L17"/>
  <c r="K17"/>
  <c r="J17"/>
  <c r="I17"/>
  <c r="E17"/>
  <c r="H14"/>
  <c r="H13"/>
  <c r="I73" l="1"/>
  <c r="K73"/>
  <c r="M73"/>
  <c r="O73"/>
  <c r="Q73"/>
  <c r="S73"/>
  <c r="U73"/>
  <c r="E73"/>
  <c r="J73"/>
  <c r="L73"/>
  <c r="N73"/>
  <c r="P73"/>
  <c r="R73"/>
  <c r="T73"/>
  <c r="H21"/>
  <c r="H30"/>
  <c r="H36"/>
  <c r="H73" s="1"/>
  <c r="H40"/>
  <c r="H17"/>
  <c r="AA30" l="1"/>
  <c r="AA21"/>
  <c r="X21"/>
  <c r="AA17"/>
  <c r="X17"/>
  <c r="Q76"/>
  <c r="P76"/>
  <c r="P77" s="1"/>
  <c r="Z76"/>
  <c r="Y76"/>
  <c r="Y77" s="1"/>
  <c r="W76"/>
  <c r="V76"/>
  <c r="V77" s="1"/>
  <c r="T76"/>
  <c r="S76"/>
  <c r="S77" s="1"/>
  <c r="V17"/>
  <c r="V21"/>
  <c r="W17"/>
  <c r="W21"/>
  <c r="Y17"/>
  <c r="Y21"/>
  <c r="Y30"/>
  <c r="Y73" s="1"/>
  <c r="Z17"/>
  <c r="Z21"/>
  <c r="Z30"/>
  <c r="Z73" l="1"/>
  <c r="W73"/>
  <c r="V73"/>
  <c r="X73"/>
  <c r="AA73"/>
  <c r="H76"/>
  <c r="H75"/>
  <c r="H77" l="1"/>
</calcChain>
</file>

<file path=xl/comments1.xml><?xml version="1.0" encoding="utf-8"?>
<comments xmlns="http://schemas.openxmlformats.org/spreadsheetml/2006/main">
  <authors>
    <author>Your User Name</author>
    <author>Ewa</author>
  </authors>
  <commentList>
    <comment ref="H3" authorId="0">
      <text>
        <r>
          <rPr>
            <b/>
            <sz val="10"/>
            <color indexed="81"/>
            <rFont val="Tahoma"/>
            <family val="2"/>
            <charset val="238"/>
          </rPr>
          <t>studia pierwszego stopnia/ studia drugiego stopnia/jednolite studia magisterskie</t>
        </r>
      </text>
    </comment>
    <comment ref="A4" authorId="1">
      <text>
        <r>
          <rPr>
            <b/>
            <sz val="10"/>
            <color indexed="81"/>
            <rFont val="Times New Roman"/>
            <family val="1"/>
            <charset val="238"/>
          </rPr>
          <t>1) w przypadku, gdy na kierunku występuje specjalność - wpisać jej nazwę 
2) w przypadku, gdy nie występuje - usunąć cały wiersz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5" authorId="1">
      <text>
        <r>
          <rPr>
            <b/>
            <sz val="10"/>
            <color indexed="81"/>
            <rFont val="Times New Roman"/>
            <family val="1"/>
            <charset val="238"/>
          </rPr>
          <t xml:space="preserve">ogólnoakademicki/praktyczny
</t>
        </r>
      </text>
    </comment>
    <comment ref="A6" authorId="1">
      <text>
        <r>
          <rPr>
            <b/>
            <sz val="10"/>
            <color indexed="81"/>
            <rFont val="Times New Roman"/>
            <family val="1"/>
            <charset val="238"/>
          </rPr>
          <t>stacjonarne/niestacjonarne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10" authorId="1">
      <text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b/>
            <sz val="8"/>
            <color indexed="10"/>
            <rFont val="Tahoma"/>
            <family val="2"/>
            <charset val="238"/>
          </rPr>
          <t>UWAGA !!!</t>
        </r>
        <r>
          <rPr>
            <sz val="8"/>
            <color indexed="81"/>
            <rFont val="Tahoma"/>
            <family val="2"/>
            <charset val="238"/>
          </rPr>
          <t xml:space="preserve">
W KOLUMNIE </t>
        </r>
        <r>
          <rPr>
            <sz val="8"/>
            <color indexed="10"/>
            <rFont val="Tahoma"/>
            <family val="2"/>
            <charset val="238"/>
          </rPr>
          <t>"7</t>
        </r>
        <r>
          <rPr>
            <b/>
            <sz val="8"/>
            <color indexed="10"/>
            <rFont val="Tahoma"/>
            <family val="2"/>
            <charset val="238"/>
          </rPr>
          <t>"</t>
        </r>
        <r>
          <rPr>
            <sz val="8"/>
            <color indexed="81"/>
            <rFont val="Tahoma"/>
            <family val="2"/>
            <charset val="238"/>
          </rPr>
          <t xml:space="preserve"> SĄ FORMUŁY :
1)</t>
        </r>
        <r>
          <rPr>
            <b/>
            <sz val="8"/>
            <color indexed="81"/>
            <rFont val="Tahoma"/>
            <family val="2"/>
            <charset val="238"/>
          </rPr>
          <t xml:space="preserve"> NIE KASOWAĆ
2) NIC NIE WPISYWAĆ - formuła zlicza wartości od kolumny</t>
        </r>
        <r>
          <rPr>
            <b/>
            <sz val="8"/>
            <color indexed="10"/>
            <rFont val="Tahoma"/>
            <family val="2"/>
            <charset val="238"/>
          </rPr>
          <t xml:space="preserve"> " 8" do "14"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<sst xmlns="http://schemas.openxmlformats.org/spreadsheetml/2006/main" count="216" uniqueCount="152">
  <si>
    <t>I rok</t>
  </si>
  <si>
    <t>II rok</t>
  </si>
  <si>
    <t>Liczba godzin zajęć</t>
  </si>
  <si>
    <t>1 sem.</t>
  </si>
  <si>
    <t>2 sem.</t>
  </si>
  <si>
    <t>3 sem.</t>
  </si>
  <si>
    <t>4 sem.</t>
  </si>
  <si>
    <t>L.P.</t>
  </si>
  <si>
    <t>Egz. po sem.</t>
  </si>
  <si>
    <t>Zal. po sem.</t>
  </si>
  <si>
    <t>RAZEM</t>
  </si>
  <si>
    <t>WYKŁADY</t>
  </si>
  <si>
    <t>liczba egz./zal.</t>
  </si>
  <si>
    <t xml:space="preserve">   RAZEM</t>
  </si>
  <si>
    <t>OGÓŁEM</t>
  </si>
  <si>
    <t xml:space="preserve">                               RAZEM</t>
  </si>
  <si>
    <t>UNIWERSYTET W BIAŁYMSTOKU</t>
  </si>
  <si>
    <t>punkty ECTS</t>
  </si>
  <si>
    <t>PLAN STUDIÓW</t>
  </si>
  <si>
    <t>KOD
przedmiotu 
USOS</t>
  </si>
  <si>
    <t>suma kontrolna 1</t>
  </si>
  <si>
    <t>suma kontrolna 2</t>
  </si>
  <si>
    <t>NAZWA MODUŁU/
NAZWA PRZEDMIOTU</t>
  </si>
  <si>
    <r>
      <rPr>
        <b/>
        <sz val="10"/>
        <rFont val="Arial CE"/>
        <charset val="238"/>
      </rPr>
      <t>W</t>
    </r>
    <r>
      <rPr>
        <sz val="8"/>
        <rFont val="Arial CE"/>
        <family val="2"/>
        <charset val="238"/>
      </rPr>
      <t>YKŁADY</t>
    </r>
  </si>
  <si>
    <r>
      <rPr>
        <b/>
        <sz val="10"/>
        <rFont val="Arial CE"/>
        <charset val="238"/>
      </rPr>
      <t>Ć</t>
    </r>
    <r>
      <rPr>
        <sz val="8"/>
        <rFont val="Arial CE"/>
        <family val="2"/>
        <charset val="238"/>
      </rPr>
      <t>WICZENIA</t>
    </r>
  </si>
  <si>
    <r>
      <rPr>
        <b/>
        <sz val="10"/>
        <rFont val="Arial CE"/>
        <charset val="238"/>
      </rPr>
      <t>K</t>
    </r>
    <r>
      <rPr>
        <sz val="7"/>
        <rFont val="Arial CE"/>
        <charset val="238"/>
      </rPr>
      <t>ONWERSATORIA</t>
    </r>
  </si>
  <si>
    <r>
      <rPr>
        <b/>
        <sz val="10"/>
        <rFont val="Arial CE"/>
        <charset val="238"/>
      </rPr>
      <t>L</t>
    </r>
    <r>
      <rPr>
        <sz val="8"/>
        <rFont val="Arial CE"/>
        <family val="2"/>
        <charset val="238"/>
      </rPr>
      <t>ABORATORIA</t>
    </r>
  </si>
  <si>
    <r>
      <rPr>
        <b/>
        <sz val="10"/>
        <rFont val="Arial CE"/>
        <charset val="238"/>
      </rPr>
      <t>LEK</t>
    </r>
    <r>
      <rPr>
        <sz val="8"/>
        <rFont val="Arial CE"/>
        <family val="2"/>
        <charset val="238"/>
      </rPr>
      <t>TORATY</t>
    </r>
  </si>
  <si>
    <t>Ć/K/L/LEK/SiP/ZT</t>
  </si>
  <si>
    <r>
      <rPr>
        <b/>
        <sz val="9"/>
        <rFont val="Arial CE"/>
        <charset val="238"/>
      </rPr>
      <t>S</t>
    </r>
    <r>
      <rPr>
        <sz val="8"/>
        <rFont val="Arial CE"/>
        <family val="2"/>
        <charset val="238"/>
      </rPr>
      <t xml:space="preserve">EMINARIA/
</t>
    </r>
    <r>
      <rPr>
        <b/>
        <sz val="9"/>
        <rFont val="Arial CE"/>
        <charset val="238"/>
      </rPr>
      <t>P</t>
    </r>
    <r>
      <rPr>
        <sz val="8"/>
        <rFont val="Arial CE"/>
        <family val="2"/>
        <charset val="238"/>
      </rPr>
      <t>ROSEMINARIA</t>
    </r>
  </si>
  <si>
    <r>
      <rPr>
        <b/>
        <sz val="9"/>
        <rFont val="Arial CE"/>
        <charset val="238"/>
      </rPr>
      <t>Z</t>
    </r>
    <r>
      <rPr>
        <sz val="8"/>
        <rFont val="Arial CE"/>
        <family val="2"/>
        <charset val="238"/>
      </rPr>
      <t xml:space="preserve">AJĘCIA
</t>
    </r>
    <r>
      <rPr>
        <b/>
        <sz val="9"/>
        <rFont val="Arial CE"/>
        <charset val="238"/>
      </rPr>
      <t>T</t>
    </r>
    <r>
      <rPr>
        <sz val="8"/>
        <rFont val="Arial CE"/>
        <family val="2"/>
        <charset val="238"/>
      </rPr>
      <t>ERENOWE</t>
    </r>
  </si>
  <si>
    <t>WYDZIAŁ:</t>
  </si>
  <si>
    <t>forma studiów:</t>
  </si>
  <si>
    <t>obowiązuje od roku akad.</t>
  </si>
  <si>
    <t>profil kształcenia:</t>
  </si>
  <si>
    <t>poziom kształcenia:</t>
  </si>
  <si>
    <t>………………………………………………….</t>
  </si>
  <si>
    <t xml:space="preserve">         (pieczątka i podpis Dziekana)</t>
  </si>
  <si>
    <t>ECTS</t>
  </si>
  <si>
    <t>KIERUNEK</t>
  </si>
  <si>
    <t>KULTUROZNAWSTWO</t>
  </si>
  <si>
    <t>studia drugiego stopnia</t>
  </si>
  <si>
    <t>ogólnoakademicki</t>
  </si>
  <si>
    <t>stacjonarne</t>
  </si>
  <si>
    <t>MODUŁ 1 Przedmioty kształcenia ogólnego</t>
  </si>
  <si>
    <t>Język obcy</t>
  </si>
  <si>
    <t>KS2-1LEK</t>
  </si>
  <si>
    <t>1</t>
  </si>
  <si>
    <t>Technologia informacyjna *</t>
  </si>
  <si>
    <t>KS2-1TECH</t>
  </si>
  <si>
    <t>Ochrona własności intelektualnej *</t>
  </si>
  <si>
    <t>KS2-1OWI</t>
  </si>
  <si>
    <t>2</t>
  </si>
  <si>
    <t>Specjalistyczny warsztat językowy</t>
  </si>
  <si>
    <t>KS2-1SWJ</t>
  </si>
  <si>
    <t xml:space="preserve">MODUŁ 2 Przedmioty humanistyczne </t>
  </si>
  <si>
    <t>Filozofia kultury</t>
  </si>
  <si>
    <t>KS2-1FLK</t>
  </si>
  <si>
    <t>Teoria sztuki</t>
  </si>
  <si>
    <t>KS2-1TST</t>
  </si>
  <si>
    <t>Metody badań kulturoznawczych</t>
  </si>
  <si>
    <t>KS2-1MBK</t>
  </si>
  <si>
    <t>Antropologia mediów</t>
  </si>
  <si>
    <t>KS2-1ANM</t>
  </si>
  <si>
    <t>Metody badań terenowych i rynku kultury</t>
  </si>
  <si>
    <t>KS2-1MBT</t>
  </si>
  <si>
    <t>Antropologia kultury</t>
  </si>
  <si>
    <t>KS2-2ANK</t>
  </si>
  <si>
    <t>3</t>
  </si>
  <si>
    <t>Antropologia codzienności</t>
  </si>
  <si>
    <t>KS2-2ANC</t>
  </si>
  <si>
    <t>Antropologiczne problemy w literaturze</t>
  </si>
  <si>
    <t>KS2-2APL</t>
  </si>
  <si>
    <t>Interpretacja tekstów kultury</t>
  </si>
  <si>
    <t>KS2-2ITK</t>
  </si>
  <si>
    <t>4</t>
  </si>
  <si>
    <t>Konwersatorium (z zakresu filozofii kultury lub literaturoznawstwa)</t>
  </si>
  <si>
    <t>Konwersatorium (z zakresu medioznawstwa lub historii kultury)</t>
  </si>
  <si>
    <t>Seminarium magisterskie I</t>
  </si>
  <si>
    <t>KS2-1SEMM</t>
  </si>
  <si>
    <t>Seminarium magisterskie II</t>
  </si>
  <si>
    <t>KS2-2SEMM</t>
  </si>
  <si>
    <t>MODUŁ 3 Przedmioty antropologiczno - metodologiczne</t>
  </si>
  <si>
    <t>* Przedmiot z obszaru nauk społecznych</t>
  </si>
  <si>
    <t>** Student wybiera 4 konwersatoria z oferty konwersatoryjnej proponowanej w danym roku akademickim.</t>
  </si>
  <si>
    <t>Region i regionalizm - kulturowe problemy Podlasia</t>
  </si>
  <si>
    <t>KS2-1RER</t>
  </si>
  <si>
    <t>Mniejszości narodowe, etnograficzne i religijne na Podlasiu</t>
  </si>
  <si>
    <t>KS2-1MNE</t>
  </si>
  <si>
    <t>Podlasie w perspektywie Zjednoczonej Europy</t>
  </si>
  <si>
    <t>KS2-1PZE</t>
  </si>
  <si>
    <t>Marketing terytorialny</t>
  </si>
  <si>
    <t>KS2-1MAT</t>
  </si>
  <si>
    <t>Polityka kulturowa w regionie - prognozowanie, strategia i planowanie w instytucjach kultury</t>
  </si>
  <si>
    <t>KS2-1PKR</t>
  </si>
  <si>
    <t>Gwary Podlasia</t>
  </si>
  <si>
    <t>KS2-1GWP</t>
  </si>
  <si>
    <t>Kulturowe związki transgraniczne</t>
  </si>
  <si>
    <t>KS2-2KZT</t>
  </si>
  <si>
    <t>Turystyka kulturowa na Podlasiu *</t>
  </si>
  <si>
    <t>KS2-2TUK</t>
  </si>
  <si>
    <t>Region w mediach</t>
  </si>
  <si>
    <t>KS2-2REM</t>
  </si>
  <si>
    <t>Życie kulturalne w regionie</t>
  </si>
  <si>
    <t>KS2-2ZKR</t>
  </si>
  <si>
    <t>Konwersatorium (w języku angielskim z zakresu historii kultury lub w języku polskim z zakresu komunikacji kulturowej)</t>
  </si>
  <si>
    <t>FILOLOGICZNY, PEDAGOGIKI I PSYCHOLOGII</t>
  </si>
  <si>
    <t>Konwersatorium (z zakresu religioznawstwa lub sztuki)</t>
  </si>
  <si>
    <t xml:space="preserve">  2019/2020</t>
  </si>
  <si>
    <t>Sztuki wizualne i performatywne</t>
  </si>
  <si>
    <t>KS2-1SZW</t>
  </si>
  <si>
    <t>Marketing internetowy</t>
  </si>
  <si>
    <t>KS2-1MIT</t>
  </si>
  <si>
    <t>Komunikacja społeczna</t>
  </si>
  <si>
    <t>KS2-1KSP</t>
  </si>
  <si>
    <t>Reklama w mediach cyfrowych *</t>
  </si>
  <si>
    <t>KS2-1RMC</t>
  </si>
  <si>
    <t>Filozofia nowych mediów</t>
  </si>
  <si>
    <t>KS2-1FNM</t>
  </si>
  <si>
    <t>Public relations w mediach cyfrowych *</t>
  </si>
  <si>
    <t>KS2-1PRC</t>
  </si>
  <si>
    <t>Zachowania komunikacyjne w nowych mediach</t>
  </si>
  <si>
    <t>KS2-2ZNM</t>
  </si>
  <si>
    <t>Film i fotografia w mediach cyfrowych</t>
  </si>
  <si>
    <t>KS2-2FFC</t>
  </si>
  <si>
    <t xml:space="preserve">Kreatywne pisanie/Dziennikarstwo internetowe </t>
  </si>
  <si>
    <t>KS2-2KRP/KS2-2DIN</t>
  </si>
  <si>
    <t>Media mobilne i social media w kulturze *</t>
  </si>
  <si>
    <t>KS2-1MMS</t>
  </si>
  <si>
    <t>Przegląd teorii filmowych</t>
  </si>
  <si>
    <t>KS2-1PTF</t>
  </si>
  <si>
    <t>Historia filmu polskiego</t>
  </si>
  <si>
    <t>KS2-1HPO</t>
  </si>
  <si>
    <t>Historia filmu powszechnego</t>
  </si>
  <si>
    <t>KS2-1HFP</t>
  </si>
  <si>
    <t>Teoria telewizji</t>
  </si>
  <si>
    <t>KS2-2TET</t>
  </si>
  <si>
    <t>Dźwięk i muzyka w filmie</t>
  </si>
  <si>
    <t>KS2-2DMF</t>
  </si>
  <si>
    <t>Zagadnienia filmu współczesnego</t>
  </si>
  <si>
    <t>KS2-2ZFW</t>
  </si>
  <si>
    <t>Intermedialne projekty kulturalne</t>
  </si>
  <si>
    <t>KS2-2IPK</t>
  </si>
  <si>
    <t>dyscyplina:</t>
  </si>
  <si>
    <t>nauki o kulturze i religii</t>
  </si>
  <si>
    <t>MODUŁ 4 Przedmioty do wyboru z obszaru nauk humanistycznych **</t>
  </si>
  <si>
    <t>MODUŁ 5 Przedmioty dyplomowe</t>
  </si>
  <si>
    <t>MODUŁ 6a Przedmioty specjalizacyjne - kultura Podlasia</t>
  </si>
  <si>
    <t>MODUŁ 6b Przedmioty specjalnizacyjne - komunikowanie w mediach cyfrowych</t>
  </si>
  <si>
    <t>RAZEM MODUŁ 6 a/b/c</t>
  </si>
  <si>
    <t>MODUŁ 6c Przedmioty specjalizacyjne - filmoznawstwo - medioznawstwo</t>
  </si>
  <si>
    <t>Plan studiów zatwierdzono na Radzie Wydziału Filologicznego dnia 15.03.2019 oraz na Radzie Wydziału Pedagogiki i Psychologii dnia 21.03.2019</t>
  </si>
</sst>
</file>

<file path=xl/styles.xml><?xml version="1.0" encoding="utf-8"?>
<styleSheet xmlns="http://schemas.openxmlformats.org/spreadsheetml/2006/main">
  <fonts count="46">
    <font>
      <sz val="10"/>
      <name val="Arial CE"/>
    </font>
    <font>
      <b/>
      <sz val="10"/>
      <name val="Arial CE"/>
    </font>
    <font>
      <sz val="10"/>
      <name val="PL Toronto"/>
    </font>
    <font>
      <sz val="10"/>
      <name val="Times New Roman CE"/>
    </font>
    <font>
      <sz val="8"/>
      <name val="Times New Roman CE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sz val="7"/>
      <name val="Arial CE"/>
      <family val="2"/>
      <charset val="238"/>
    </font>
    <font>
      <b/>
      <sz val="11"/>
      <name val="Arial CE"/>
      <family val="2"/>
      <charset val="238"/>
    </font>
    <font>
      <sz val="8"/>
      <name val="Arial CE"/>
    </font>
    <font>
      <sz val="8"/>
      <name val="PL Toronto"/>
    </font>
    <font>
      <sz val="8"/>
      <color indexed="81"/>
      <name val="Tahoma"/>
      <family val="2"/>
      <charset val="238"/>
    </font>
    <font>
      <b/>
      <sz val="16"/>
      <name val="Arial CE"/>
      <charset val="238"/>
    </font>
    <font>
      <b/>
      <sz val="14"/>
      <name val="Arial CE"/>
      <charset val="238"/>
    </font>
    <font>
      <b/>
      <sz val="12"/>
      <name val="Arial CE"/>
      <charset val="238"/>
    </font>
    <font>
      <sz val="9"/>
      <name val="Arial CE"/>
      <charset val="238"/>
    </font>
    <font>
      <sz val="8"/>
      <color indexed="10"/>
      <name val="Tahoma"/>
      <family val="2"/>
      <charset val="238"/>
    </font>
    <font>
      <sz val="12"/>
      <name val="Arial CE"/>
      <family val="2"/>
      <charset val="238"/>
    </font>
    <font>
      <sz val="7"/>
      <name val="Arial CE"/>
      <charset val="238"/>
    </font>
    <font>
      <b/>
      <sz val="10"/>
      <name val="Cambria"/>
      <family val="1"/>
      <charset val="238"/>
    </font>
    <font>
      <b/>
      <sz val="8"/>
      <name val="Cambria"/>
      <family val="1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2"/>
      <name val="PL Toronto"/>
    </font>
    <font>
      <sz val="12"/>
      <name val="Times New Roman CE"/>
    </font>
    <font>
      <b/>
      <sz val="12"/>
      <name val="Cambria"/>
      <family val="1"/>
      <charset val="238"/>
    </font>
    <font>
      <b/>
      <sz val="12"/>
      <name val="PL Toronto"/>
    </font>
    <font>
      <b/>
      <sz val="12"/>
      <name val="Arial CE"/>
      <family val="2"/>
      <charset val="238"/>
    </font>
    <font>
      <b/>
      <sz val="12"/>
      <name val="Times New Roman CE"/>
    </font>
    <font>
      <b/>
      <sz val="12"/>
      <name val="Arial CE"/>
    </font>
    <font>
      <b/>
      <sz val="8"/>
      <color indexed="10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8"/>
      <name val="Arial CE"/>
      <charset val="238"/>
    </font>
    <font>
      <b/>
      <sz val="8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b/>
      <sz val="9"/>
      <name val="Arial CE"/>
      <charset val="238"/>
    </font>
    <font>
      <sz val="10"/>
      <color indexed="10"/>
      <name val="Times New Roman CE"/>
    </font>
    <font>
      <sz val="10"/>
      <color indexed="10"/>
      <name val="Cambria"/>
      <family val="1"/>
      <charset val="238"/>
    </font>
    <font>
      <b/>
      <sz val="10"/>
      <color indexed="10"/>
      <name val="Cambria"/>
      <family val="1"/>
      <charset val="238"/>
    </font>
    <font>
      <sz val="8"/>
      <name val="Times New Roman"/>
      <family val="1"/>
      <charset val="238"/>
    </font>
    <font>
      <b/>
      <sz val="10"/>
      <color indexed="81"/>
      <name val="Tahoma"/>
      <family val="2"/>
      <charset val="238"/>
    </font>
    <font>
      <b/>
      <sz val="10"/>
      <color indexed="81"/>
      <name val="Times New Roman"/>
      <family val="1"/>
      <charset val="238"/>
    </font>
    <font>
      <sz val="11"/>
      <name val="Times New Roman CE"/>
    </font>
    <font>
      <sz val="10"/>
      <name val="Arial CE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65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269">
    <xf numFmtId="0" fontId="0" fillId="0" borderId="0" xfId="0"/>
    <xf numFmtId="0" fontId="15" fillId="0" borderId="0" xfId="0" applyFont="1" applyAlignment="1" applyProtection="1">
      <alignment horizontal="left"/>
      <protection locked="0"/>
    </xf>
    <xf numFmtId="0" fontId="2" fillId="0" borderId="0" xfId="0" applyFont="1" applyProtection="1">
      <protection locked="0"/>
    </xf>
    <xf numFmtId="0" fontId="5" fillId="0" borderId="0" xfId="0" applyFont="1" applyAlignment="1" applyProtection="1">
      <alignment horizontal="left"/>
      <protection locked="0"/>
    </xf>
    <xf numFmtId="49" fontId="7" fillId="0" borderId="0" xfId="0" applyNumberFormat="1" applyFont="1" applyProtection="1">
      <protection locked="0"/>
    </xf>
    <xf numFmtId="0" fontId="7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6" fillId="0" borderId="0" xfId="0" applyFont="1" applyAlignment="1" applyProtection="1">
      <alignment horizontal="centerContinuous"/>
      <protection locked="0"/>
    </xf>
    <xf numFmtId="0" fontId="5" fillId="0" borderId="1" xfId="0" applyFont="1" applyBorder="1" applyAlignment="1" applyProtection="1">
      <alignment horizontal="centerContinuous"/>
      <protection locked="0"/>
    </xf>
    <xf numFmtId="0" fontId="5" fillId="0" borderId="2" xfId="0" applyFont="1" applyBorder="1" applyAlignment="1" applyProtection="1">
      <alignment horizontal="centerContinuous"/>
      <protection locked="0"/>
    </xf>
    <xf numFmtId="0" fontId="3" fillId="0" borderId="0" xfId="0" applyFont="1" applyProtection="1">
      <protection locked="0"/>
    </xf>
    <xf numFmtId="0" fontId="5" fillId="0" borderId="3" xfId="0" applyFont="1" applyBorder="1" applyAlignment="1" applyProtection="1">
      <alignment horizontal="centerContinuous"/>
      <protection locked="0"/>
    </xf>
    <xf numFmtId="0" fontId="2" fillId="0" borderId="0" xfId="0" applyFont="1" applyAlignment="1" applyProtection="1">
      <alignment shrinkToFit="1"/>
      <protection locked="0"/>
    </xf>
    <xf numFmtId="0" fontId="5" fillId="0" borderId="3" xfId="0" applyFont="1" applyBorder="1" applyAlignment="1" applyProtection="1">
      <alignment horizontal="left" shrinkToFit="1"/>
      <protection locked="0"/>
    </xf>
    <xf numFmtId="49" fontId="8" fillId="0" borderId="3" xfId="0" applyNumberFormat="1" applyFont="1" applyBorder="1" applyAlignment="1" applyProtection="1">
      <alignment horizontal="center" wrapText="1" shrinkToFit="1"/>
      <protection locked="0"/>
    </xf>
    <xf numFmtId="0" fontId="7" fillId="0" borderId="3" xfId="0" applyFont="1" applyBorder="1" applyAlignment="1" applyProtection="1">
      <alignment horizontal="center" wrapText="1" shrinkToFit="1"/>
      <protection locked="0"/>
    </xf>
    <xf numFmtId="0" fontId="7" fillId="0" borderId="4" xfId="0" applyFont="1" applyBorder="1" applyAlignment="1" applyProtection="1">
      <alignment horizontal="center" textRotation="90" shrinkToFit="1"/>
      <protection locked="0"/>
    </xf>
    <xf numFmtId="0" fontId="19" fillId="0" borderId="5" xfId="0" applyFont="1" applyBorder="1" applyAlignment="1" applyProtection="1">
      <alignment horizontal="center" textRotation="90" shrinkToFit="1"/>
      <protection locked="0"/>
    </xf>
    <xf numFmtId="0" fontId="7" fillId="0" borderId="6" xfId="0" applyFont="1" applyBorder="1" applyAlignment="1" applyProtection="1">
      <alignment horizontal="center" textRotation="90" shrinkToFit="1"/>
      <protection locked="0"/>
    </xf>
    <xf numFmtId="0" fontId="2" fillId="0" borderId="0" xfId="0" applyFont="1" applyAlignment="1" applyProtection="1">
      <alignment horizontal="center"/>
      <protection locked="0"/>
    </xf>
    <xf numFmtId="0" fontId="7" fillId="0" borderId="7" xfId="0" applyFont="1" applyBorder="1" applyAlignment="1" applyProtection="1">
      <alignment horizontal="center"/>
      <protection locked="0"/>
    </xf>
    <xf numFmtId="49" fontId="7" fillId="0" borderId="0" xfId="0" applyNumberFormat="1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49" fontId="4" fillId="0" borderId="0" xfId="0" applyNumberFormat="1" applyFont="1" applyProtection="1"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right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21" fillId="0" borderId="0" xfId="0" applyFont="1" applyBorder="1" applyProtection="1">
      <protection locked="0"/>
    </xf>
    <xf numFmtId="0" fontId="7" fillId="0" borderId="0" xfId="0" applyFont="1" applyBorder="1" applyProtection="1">
      <protection locked="0"/>
    </xf>
    <xf numFmtId="0" fontId="7" fillId="0" borderId="0" xfId="0" applyFont="1" applyAlignment="1" applyProtection="1">
      <alignment horizontal="left"/>
      <protection locked="0"/>
    </xf>
    <xf numFmtId="0" fontId="21" fillId="0" borderId="0" xfId="0" applyFo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49" fontId="10" fillId="0" borderId="0" xfId="0" applyNumberFormat="1" applyFont="1" applyProtection="1">
      <protection locked="0"/>
    </xf>
    <xf numFmtId="0" fontId="10" fillId="0" borderId="0" xfId="0" applyFont="1" applyProtection="1">
      <protection locked="0"/>
    </xf>
    <xf numFmtId="0" fontId="20" fillId="0" borderId="0" xfId="0" applyFo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49" fontId="11" fillId="0" borderId="0" xfId="0" applyNumberFormat="1" applyFont="1" applyProtection="1">
      <protection locked="0"/>
    </xf>
    <xf numFmtId="0" fontId="11" fillId="0" borderId="0" xfId="0" applyFont="1" applyProtection="1">
      <protection locked="0"/>
    </xf>
    <xf numFmtId="0" fontId="24" fillId="0" borderId="0" xfId="0" applyFont="1" applyFill="1" applyProtection="1">
      <protection locked="0"/>
    </xf>
    <xf numFmtId="0" fontId="24" fillId="3" borderId="0" xfId="0" applyFont="1" applyFill="1" applyProtection="1">
      <protection locked="0"/>
    </xf>
    <xf numFmtId="0" fontId="24" fillId="0" borderId="0" xfId="0" applyFont="1" applyProtection="1">
      <protection locked="0"/>
    </xf>
    <xf numFmtId="0" fontId="27" fillId="0" borderId="0" xfId="0" applyFont="1" applyProtection="1">
      <protection locked="0"/>
    </xf>
    <xf numFmtId="0" fontId="13" fillId="0" borderId="0" xfId="0" applyFont="1" applyAlignment="1" applyProtection="1">
      <alignment horizontal="right"/>
      <protection locked="0"/>
    </xf>
    <xf numFmtId="0" fontId="5" fillId="0" borderId="3" xfId="0" applyFont="1" applyBorder="1" applyAlignment="1" applyProtection="1">
      <alignment horizontal="center" wrapText="1" shrinkToFit="1"/>
      <protection locked="0"/>
    </xf>
    <xf numFmtId="0" fontId="18" fillId="0" borderId="8" xfId="0" applyFont="1" applyBorder="1" applyAlignment="1" applyProtection="1">
      <alignment horizontal="center" vertical="center"/>
      <protection locked="0"/>
    </xf>
    <xf numFmtId="0" fontId="18" fillId="0" borderId="8" xfId="0" applyFont="1" applyBorder="1" applyAlignment="1" applyProtection="1">
      <alignment horizontal="center" vertical="center" shrinkToFit="1"/>
      <protection locked="0"/>
    </xf>
    <xf numFmtId="49" fontId="18" fillId="0" borderId="8" xfId="0" applyNumberFormat="1" applyFont="1" applyBorder="1" applyAlignment="1" applyProtection="1">
      <alignment horizontal="center" vertical="center"/>
      <protection locked="0"/>
    </xf>
    <xf numFmtId="49" fontId="18" fillId="0" borderId="8" xfId="0" quotePrefix="1" applyNumberFormat="1" applyFont="1" applyBorder="1" applyAlignment="1" applyProtection="1">
      <alignment horizontal="center" vertical="center"/>
      <protection locked="0"/>
    </xf>
    <xf numFmtId="0" fontId="26" fillId="5" borderId="8" xfId="0" applyFont="1" applyFill="1" applyBorder="1" applyAlignment="1" applyProtection="1">
      <alignment horizontal="center" vertical="center"/>
      <protection locked="0"/>
    </xf>
    <xf numFmtId="0" fontId="18" fillId="0" borderId="9" xfId="0" applyFont="1" applyBorder="1" applyAlignment="1" applyProtection="1">
      <alignment horizontal="center" vertical="center"/>
      <protection locked="0"/>
    </xf>
    <xf numFmtId="0" fontId="18" fillId="0" borderId="10" xfId="0" applyFont="1" applyBorder="1" applyAlignment="1" applyProtection="1">
      <alignment horizontal="center" vertical="center"/>
      <protection locked="0"/>
    </xf>
    <xf numFmtId="0" fontId="18" fillId="0" borderId="11" xfId="0" applyFont="1" applyBorder="1" applyAlignment="1" applyProtection="1">
      <alignment horizontal="center" vertical="center"/>
      <protection locked="0"/>
    </xf>
    <xf numFmtId="0" fontId="18" fillId="0" borderId="12" xfId="0" applyFont="1" applyBorder="1" applyAlignment="1" applyProtection="1">
      <alignment horizontal="center" vertical="center"/>
      <protection locked="0"/>
    </xf>
    <xf numFmtId="0" fontId="18" fillId="0" borderId="13" xfId="0" applyFont="1" applyBorder="1" applyAlignment="1" applyProtection="1">
      <alignment horizontal="center" vertical="center" shrinkToFit="1"/>
      <protection locked="0"/>
    </xf>
    <xf numFmtId="0" fontId="18" fillId="0" borderId="13" xfId="0" applyFont="1" applyBorder="1" applyAlignment="1" applyProtection="1">
      <alignment horizontal="center" vertical="center"/>
      <protection locked="0"/>
    </xf>
    <xf numFmtId="49" fontId="18" fillId="0" borderId="13" xfId="0" applyNumberFormat="1" applyFont="1" applyBorder="1" applyAlignment="1" applyProtection="1">
      <alignment horizontal="center" vertical="center"/>
      <protection locked="0"/>
    </xf>
    <xf numFmtId="0" fontId="18" fillId="0" borderId="14" xfId="0" applyFont="1" applyBorder="1" applyAlignment="1" applyProtection="1">
      <alignment horizontal="center" vertical="center"/>
      <protection locked="0"/>
    </xf>
    <xf numFmtId="0" fontId="18" fillId="0" borderId="15" xfId="0" applyFont="1" applyBorder="1" applyAlignment="1" applyProtection="1">
      <alignment horizontal="center" vertical="center"/>
      <protection locked="0"/>
    </xf>
    <xf numFmtId="0" fontId="18" fillId="0" borderId="16" xfId="0" applyFont="1" applyBorder="1" applyAlignment="1" applyProtection="1">
      <alignment horizontal="center" vertical="center"/>
      <protection locked="0"/>
    </xf>
    <xf numFmtId="0" fontId="18" fillId="0" borderId="17" xfId="0" applyFont="1" applyBorder="1" applyAlignment="1" applyProtection="1">
      <alignment horizontal="center" vertical="center"/>
      <protection locked="0"/>
    </xf>
    <xf numFmtId="0" fontId="28" fillId="5" borderId="3" xfId="0" applyFont="1" applyFill="1" applyBorder="1" applyAlignment="1" applyProtection="1">
      <alignment horizontal="center" vertical="center"/>
      <protection locked="0"/>
    </xf>
    <xf numFmtId="0" fontId="26" fillId="5" borderId="3" xfId="0" applyFont="1" applyFill="1" applyBorder="1" applyAlignment="1" applyProtection="1">
      <alignment horizontal="center" vertical="center"/>
      <protection locked="0"/>
    </xf>
    <xf numFmtId="0" fontId="28" fillId="5" borderId="4" xfId="0" applyFont="1" applyFill="1" applyBorder="1" applyAlignment="1" applyProtection="1">
      <alignment horizontal="center" vertical="center"/>
      <protection locked="0"/>
    </xf>
    <xf numFmtId="0" fontId="28" fillId="5" borderId="5" xfId="0" applyFont="1" applyFill="1" applyBorder="1" applyAlignment="1" applyProtection="1">
      <alignment horizontal="center" vertical="center"/>
      <protection locked="0"/>
    </xf>
    <xf numFmtId="0" fontId="28" fillId="5" borderId="6" xfId="0" applyFont="1" applyFill="1" applyBorder="1" applyAlignment="1" applyProtection="1">
      <alignment horizontal="center" vertical="center"/>
      <protection locked="0"/>
    </xf>
    <xf numFmtId="0" fontId="28" fillId="5" borderId="6" xfId="0" quotePrefix="1" applyFont="1" applyFill="1" applyBorder="1" applyAlignment="1" applyProtection="1">
      <alignment horizontal="center" vertical="center"/>
      <protection locked="0"/>
    </xf>
    <xf numFmtId="0" fontId="18" fillId="3" borderId="18" xfId="0" applyFont="1" applyFill="1" applyBorder="1" applyAlignment="1" applyProtection="1">
      <alignment horizontal="center" vertical="center"/>
      <protection locked="0"/>
    </xf>
    <xf numFmtId="0" fontId="18" fillId="0" borderId="19" xfId="0" applyFont="1" applyBorder="1" applyAlignment="1" applyProtection="1">
      <alignment horizontal="center" vertical="center" shrinkToFit="1"/>
      <protection locked="0"/>
    </xf>
    <xf numFmtId="0" fontId="18" fillId="0" borderId="20" xfId="0" applyFont="1" applyBorder="1" applyAlignment="1" applyProtection="1">
      <alignment horizontal="center" vertical="center"/>
      <protection locked="0"/>
    </xf>
    <xf numFmtId="49" fontId="18" fillId="0" borderId="20" xfId="0" applyNumberFormat="1" applyFont="1" applyBorder="1" applyAlignment="1" applyProtection="1">
      <alignment horizontal="center" vertical="center"/>
      <protection locked="0"/>
    </xf>
    <xf numFmtId="0" fontId="26" fillId="5" borderId="20" xfId="0" applyFont="1" applyFill="1" applyBorder="1" applyAlignment="1" applyProtection="1">
      <alignment horizontal="center" vertical="center"/>
      <protection locked="0"/>
    </xf>
    <xf numFmtId="0" fontId="18" fillId="0" borderId="21" xfId="0" applyFont="1" applyBorder="1" applyAlignment="1" applyProtection="1">
      <alignment horizontal="center" vertical="center"/>
      <protection locked="0"/>
    </xf>
    <xf numFmtId="0" fontId="18" fillId="0" borderId="22" xfId="0" applyFont="1" applyBorder="1" applyAlignment="1" applyProtection="1">
      <alignment horizontal="center" vertical="center"/>
      <protection locked="0"/>
    </xf>
    <xf numFmtId="0" fontId="18" fillId="0" borderId="23" xfId="0" applyFont="1" applyBorder="1" applyAlignment="1" applyProtection="1">
      <alignment horizontal="center" vertical="center"/>
      <protection locked="0"/>
    </xf>
    <xf numFmtId="0" fontId="18" fillId="0" borderId="25" xfId="0" applyFont="1" applyBorder="1" applyAlignment="1" applyProtection="1">
      <alignment horizontal="center" vertical="center"/>
      <protection locked="0"/>
    </xf>
    <xf numFmtId="49" fontId="18" fillId="0" borderId="25" xfId="0" applyNumberFormat="1" applyFont="1" applyBorder="1" applyAlignment="1" applyProtection="1">
      <alignment horizontal="center" vertical="center"/>
      <protection locked="0"/>
    </xf>
    <xf numFmtId="0" fontId="18" fillId="0" borderId="27" xfId="0" applyFont="1" applyBorder="1" applyAlignment="1" applyProtection="1">
      <alignment horizontal="center" vertical="center"/>
      <protection locked="0"/>
    </xf>
    <xf numFmtId="0" fontId="18" fillId="0" borderId="28" xfId="0" applyFont="1" applyBorder="1" applyAlignment="1" applyProtection="1">
      <alignment horizontal="center" vertical="center"/>
      <protection locked="0"/>
    </xf>
    <xf numFmtId="0" fontId="28" fillId="5" borderId="29" xfId="0" applyFont="1" applyFill="1" applyBorder="1" applyAlignment="1" applyProtection="1">
      <alignment horizontal="center" vertical="center"/>
      <protection locked="0"/>
    </xf>
    <xf numFmtId="0" fontId="28" fillId="5" borderId="21" xfId="0" applyFont="1" applyFill="1" applyBorder="1" applyAlignment="1" applyProtection="1">
      <alignment horizontal="center" vertical="center"/>
      <protection locked="0"/>
    </xf>
    <xf numFmtId="0" fontId="28" fillId="5" borderId="22" xfId="0" applyFont="1" applyFill="1" applyBorder="1" applyAlignment="1" applyProtection="1">
      <alignment horizontal="center" vertical="center"/>
      <protection locked="0"/>
    </xf>
    <xf numFmtId="0" fontId="28" fillId="5" borderId="23" xfId="0" applyFont="1" applyFill="1" applyBorder="1" applyAlignment="1" applyProtection="1">
      <alignment horizontal="center" vertical="center"/>
      <protection locked="0"/>
    </xf>
    <xf numFmtId="0" fontId="28" fillId="5" borderId="23" xfId="0" quotePrefix="1" applyFont="1" applyFill="1" applyBorder="1" applyAlignment="1" applyProtection="1">
      <alignment horizontal="center" vertical="center"/>
      <protection locked="0"/>
    </xf>
    <xf numFmtId="0" fontId="18" fillId="0" borderId="11" xfId="0" applyFont="1" applyBorder="1" applyAlignment="1" applyProtection="1">
      <alignment horizontal="center" vertical="center" shrinkToFit="1"/>
      <protection locked="0"/>
    </xf>
    <xf numFmtId="49" fontId="18" fillId="0" borderId="11" xfId="0" applyNumberFormat="1" applyFont="1" applyBorder="1" applyAlignment="1" applyProtection="1">
      <alignment horizontal="center" vertical="center"/>
      <protection locked="0"/>
    </xf>
    <xf numFmtId="0" fontId="18" fillId="0" borderId="30" xfId="0" applyFont="1" applyBorder="1" applyAlignment="1" applyProtection="1">
      <alignment horizontal="center" vertical="center"/>
      <protection locked="0"/>
    </xf>
    <xf numFmtId="0" fontId="18" fillId="0" borderId="31" xfId="0" applyFont="1" applyBorder="1" applyAlignment="1" applyProtection="1">
      <alignment horizontal="center" vertical="center"/>
      <protection locked="0"/>
    </xf>
    <xf numFmtId="0" fontId="18" fillId="0" borderId="32" xfId="0" applyFont="1" applyBorder="1" applyAlignment="1" applyProtection="1">
      <alignment horizontal="center" vertical="center" shrinkToFit="1"/>
      <protection locked="0"/>
    </xf>
    <xf numFmtId="49" fontId="18" fillId="0" borderId="32" xfId="0" applyNumberFormat="1" applyFont="1" applyBorder="1" applyAlignment="1" applyProtection="1">
      <alignment horizontal="center" vertical="center"/>
      <protection locked="0"/>
    </xf>
    <xf numFmtId="0" fontId="18" fillId="0" borderId="33" xfId="0" applyFont="1" applyBorder="1" applyAlignment="1" applyProtection="1">
      <alignment horizontal="center" vertical="center"/>
      <protection locked="0"/>
    </xf>
    <xf numFmtId="0" fontId="18" fillId="0" borderId="12" xfId="0" quotePrefix="1" applyFont="1" applyBorder="1" applyAlignment="1" applyProtection="1">
      <alignment horizontal="center" vertical="center"/>
      <protection locked="0"/>
    </xf>
    <xf numFmtId="0" fontId="18" fillId="3" borderId="18" xfId="0" quotePrefix="1" applyFont="1" applyFill="1" applyBorder="1" applyAlignment="1" applyProtection="1">
      <alignment horizontal="center" vertical="center"/>
      <protection locked="0"/>
    </xf>
    <xf numFmtId="0" fontId="18" fillId="0" borderId="25" xfId="0" applyFont="1" applyBorder="1" applyAlignment="1" applyProtection="1">
      <alignment horizontal="center" vertical="center" shrinkToFit="1"/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8" fillId="5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Protection="1">
      <protection locked="0"/>
    </xf>
    <xf numFmtId="0" fontId="28" fillId="3" borderId="18" xfId="0" applyFont="1" applyFill="1" applyBorder="1" applyProtection="1">
      <protection locked="0"/>
    </xf>
    <xf numFmtId="0" fontId="28" fillId="3" borderId="18" xfId="0" applyFont="1" applyFill="1" applyBorder="1" applyAlignment="1" applyProtection="1">
      <alignment horizontal="centerContinuous"/>
      <protection locked="0"/>
    </xf>
    <xf numFmtId="0" fontId="27" fillId="3" borderId="0" xfId="0" applyFont="1" applyFill="1" applyProtection="1">
      <protection locked="0"/>
    </xf>
    <xf numFmtId="0" fontId="33" fillId="0" borderId="4" xfId="0" applyFont="1" applyBorder="1" applyAlignment="1" applyProtection="1">
      <alignment horizontal="center" textRotation="90" shrinkToFit="1"/>
      <protection locked="0"/>
    </xf>
    <xf numFmtId="0" fontId="33" fillId="0" borderId="5" xfId="0" applyFont="1" applyBorder="1" applyAlignment="1" applyProtection="1">
      <alignment horizontal="center" textRotation="90" shrinkToFit="1"/>
      <protection locked="0"/>
    </xf>
    <xf numFmtId="0" fontId="33" fillId="0" borderId="5" xfId="0" applyFont="1" applyBorder="1" applyAlignment="1" applyProtection="1">
      <alignment horizontal="center" textRotation="90" wrapText="1"/>
      <protection locked="0"/>
    </xf>
    <xf numFmtId="0" fontId="5" fillId="5" borderId="4" xfId="0" quotePrefix="1" applyFont="1" applyFill="1" applyBorder="1" applyAlignment="1" applyProtection="1">
      <alignment horizontal="center" vertical="center"/>
      <protection locked="0"/>
    </xf>
    <xf numFmtId="0" fontId="5" fillId="5" borderId="6" xfId="0" quotePrefix="1" applyFont="1" applyFill="1" applyBorder="1" applyAlignment="1" applyProtection="1">
      <alignment horizontal="center" vertical="center"/>
      <protection locked="0"/>
    </xf>
    <xf numFmtId="49" fontId="39" fillId="6" borderId="0" xfId="0" applyNumberFormat="1" applyFont="1" applyFill="1" applyBorder="1" applyAlignment="1" applyProtection="1">
      <alignment horizontal="center" vertical="center"/>
      <protection locked="0"/>
    </xf>
    <xf numFmtId="0" fontId="39" fillId="6" borderId="0" xfId="0" applyFont="1" applyFill="1" applyBorder="1" applyAlignment="1" applyProtection="1">
      <alignment horizontal="center" vertical="center"/>
      <protection locked="0"/>
    </xf>
    <xf numFmtId="0" fontId="39" fillId="6" borderId="0" xfId="0" applyFont="1" applyFill="1" applyAlignment="1" applyProtection="1">
      <alignment horizontal="center" vertical="center"/>
      <protection locked="0"/>
    </xf>
    <xf numFmtId="0" fontId="40" fillId="6" borderId="0" xfId="0" applyFont="1" applyFill="1" applyBorder="1" applyAlignment="1" applyProtection="1">
      <alignment horizontal="center" vertical="center"/>
    </xf>
    <xf numFmtId="0" fontId="0" fillId="6" borderId="0" xfId="0" applyFont="1" applyFill="1" applyAlignment="1" applyProtection="1">
      <alignment horizontal="center" vertical="center"/>
      <protection locked="0"/>
    </xf>
    <xf numFmtId="0" fontId="5" fillId="6" borderId="0" xfId="0" applyFont="1" applyFill="1" applyBorder="1" applyAlignment="1" applyProtection="1">
      <alignment horizontal="center" vertical="center"/>
      <protection locked="0"/>
    </xf>
    <xf numFmtId="49" fontId="3" fillId="6" borderId="0" xfId="0" applyNumberFormat="1" applyFont="1" applyFill="1" applyAlignment="1" applyProtection="1">
      <alignment horizontal="center" vertical="center"/>
      <protection locked="0"/>
    </xf>
    <xf numFmtId="0" fontId="3" fillId="6" borderId="0" xfId="0" applyFont="1" applyFill="1" applyAlignment="1" applyProtection="1">
      <alignment horizontal="center" vertical="center"/>
      <protection locked="0"/>
    </xf>
    <xf numFmtId="0" fontId="40" fillId="6" borderId="0" xfId="0" applyFont="1" applyFill="1" applyAlignment="1" applyProtection="1">
      <alignment horizontal="center" vertical="center"/>
    </xf>
    <xf numFmtId="0" fontId="7" fillId="5" borderId="3" xfId="0" applyFont="1" applyFill="1" applyBorder="1" applyAlignment="1" applyProtection="1">
      <alignment horizontal="center" textRotation="90" shrinkToFit="1"/>
      <protection locked="0"/>
    </xf>
    <xf numFmtId="49" fontId="28" fillId="5" borderId="18" xfId="0" applyNumberFormat="1" applyFont="1" applyFill="1" applyBorder="1" applyAlignment="1" applyProtection="1">
      <alignment horizontal="center" vertical="center"/>
      <protection locked="0"/>
    </xf>
    <xf numFmtId="49" fontId="28" fillId="5" borderId="36" xfId="0" applyNumberFormat="1" applyFont="1" applyFill="1" applyBorder="1" applyAlignment="1" applyProtection="1">
      <alignment horizontal="center" vertical="center"/>
      <protection locked="0"/>
    </xf>
    <xf numFmtId="0" fontId="27" fillId="5" borderId="18" xfId="0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right" wrapText="1"/>
      <protection locked="0"/>
    </xf>
    <xf numFmtId="0" fontId="34" fillId="3" borderId="18" xfId="0" applyFont="1" applyFill="1" applyBorder="1" applyAlignment="1" applyProtection="1">
      <protection locked="0"/>
    </xf>
    <xf numFmtId="0" fontId="34" fillId="3" borderId="18" xfId="0" applyFont="1" applyFill="1" applyBorder="1" applyAlignment="1" applyProtection="1">
      <alignment horizontal="center" vertical="center"/>
      <protection locked="0"/>
    </xf>
    <xf numFmtId="0" fontId="15" fillId="3" borderId="18" xfId="0" applyFont="1" applyFill="1" applyBorder="1" applyAlignment="1" applyProtection="1">
      <alignment horizontal="center" vertical="center" shrinkToFit="1"/>
      <protection locked="0"/>
    </xf>
    <xf numFmtId="0" fontId="28" fillId="3" borderId="18" xfId="0" applyFont="1" applyFill="1" applyBorder="1" applyAlignment="1" applyProtection="1">
      <alignment horizontal="center" vertical="center" shrinkToFit="1"/>
      <protection locked="0"/>
    </xf>
    <xf numFmtId="0" fontId="26" fillId="5" borderId="13" xfId="0" applyFont="1" applyFill="1" applyBorder="1" applyAlignment="1" applyProtection="1">
      <alignment horizontal="center" vertical="center"/>
      <protection locked="0"/>
    </xf>
    <xf numFmtId="1" fontId="5" fillId="5" borderId="37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0" xfId="0" applyFont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/>
      <protection locked="0"/>
    </xf>
    <xf numFmtId="0" fontId="36" fillId="0" borderId="0" xfId="0" applyFont="1" applyAlignment="1">
      <alignment horizontal="center"/>
    </xf>
    <xf numFmtId="49" fontId="18" fillId="0" borderId="8" xfId="0" applyNumberFormat="1" applyFont="1" applyBorder="1" applyAlignment="1" applyProtection="1">
      <alignment horizontal="left" vertical="center" shrinkToFit="1"/>
      <protection locked="0"/>
    </xf>
    <xf numFmtId="0" fontId="18" fillId="0" borderId="32" xfId="0" applyFont="1" applyBorder="1" applyAlignment="1" applyProtection="1">
      <alignment horizontal="center" vertical="center"/>
      <protection locked="0"/>
    </xf>
    <xf numFmtId="49" fontId="18" fillId="0" borderId="29" xfId="0" applyNumberFormat="1" applyFont="1" applyBorder="1" applyAlignment="1" applyProtection="1">
      <alignment horizontal="left" vertical="center" shrinkToFit="1"/>
      <protection locked="0"/>
    </xf>
    <xf numFmtId="0" fontId="18" fillId="0" borderId="40" xfId="0" applyFont="1" applyBorder="1" applyAlignment="1" applyProtection="1">
      <alignment horizontal="center" vertical="center"/>
      <protection locked="0"/>
    </xf>
    <xf numFmtId="0" fontId="26" fillId="5" borderId="40" xfId="0" applyFont="1" applyFill="1" applyBorder="1" applyAlignment="1" applyProtection="1">
      <alignment horizontal="center" vertical="center"/>
      <protection locked="0"/>
    </xf>
    <xf numFmtId="0" fontId="18" fillId="0" borderId="44" xfId="0" applyFont="1" applyBorder="1" applyAlignment="1" applyProtection="1">
      <alignment horizontal="center" vertical="center"/>
      <protection locked="0"/>
    </xf>
    <xf numFmtId="0" fontId="18" fillId="0" borderId="45" xfId="0" applyFont="1" applyBorder="1" applyAlignment="1" applyProtection="1">
      <alignment horizontal="center" vertical="center"/>
      <protection locked="0"/>
    </xf>
    <xf numFmtId="49" fontId="18" fillId="0" borderId="29" xfId="0" applyNumberFormat="1" applyFont="1" applyBorder="1" applyAlignment="1" applyProtection="1">
      <alignment horizontal="center" vertical="center"/>
      <protection locked="0"/>
    </xf>
    <xf numFmtId="0" fontId="18" fillId="8" borderId="32" xfId="0" applyFont="1" applyFill="1" applyBorder="1" applyAlignment="1" applyProtection="1">
      <alignment horizontal="center" vertical="center"/>
      <protection locked="0"/>
    </xf>
    <xf numFmtId="0" fontId="28" fillId="8" borderId="18" xfId="0" applyFont="1" applyFill="1" applyBorder="1" applyAlignment="1" applyProtection="1">
      <alignment horizontal="center" vertical="center"/>
      <protection locked="0"/>
    </xf>
    <xf numFmtId="49" fontId="18" fillId="0" borderId="25" xfId="0" applyNumberFormat="1" applyFont="1" applyBorder="1" applyAlignment="1" applyProtection="1">
      <alignment horizontal="left" vertical="center" shrinkToFit="1"/>
      <protection locked="0"/>
    </xf>
    <xf numFmtId="49" fontId="18" fillId="0" borderId="20" xfId="0" applyNumberFormat="1" applyFont="1" applyBorder="1" applyAlignment="1" applyProtection="1">
      <alignment horizontal="left" vertical="center" shrinkToFit="1"/>
      <protection locked="0"/>
    </xf>
    <xf numFmtId="0" fontId="18" fillId="8" borderId="38" xfId="0" applyFont="1" applyFill="1" applyBorder="1" applyAlignment="1" applyProtection="1">
      <alignment horizontal="center" vertical="center"/>
      <protection locked="0"/>
    </xf>
    <xf numFmtId="0" fontId="28" fillId="8" borderId="11" xfId="0" applyFont="1" applyFill="1" applyBorder="1" applyAlignment="1" applyProtection="1">
      <alignment horizontal="center" vertical="center"/>
      <protection locked="0"/>
    </xf>
    <xf numFmtId="0" fontId="18" fillId="8" borderId="11" xfId="0" applyFont="1" applyFill="1" applyBorder="1" applyAlignment="1" applyProtection="1">
      <alignment horizontal="center" vertical="center"/>
      <protection locked="0"/>
    </xf>
    <xf numFmtId="0" fontId="18" fillId="8" borderId="32" xfId="0" quotePrefix="1" applyFont="1" applyFill="1" applyBorder="1" applyAlignment="1" applyProtection="1">
      <alignment horizontal="center" vertical="center"/>
      <protection locked="0"/>
    </xf>
    <xf numFmtId="49" fontId="18" fillId="0" borderId="13" xfId="0" applyNumberFormat="1" applyFont="1" applyBorder="1" applyAlignment="1" applyProtection="1">
      <alignment horizontal="left" vertical="center" shrinkToFit="1"/>
      <protection locked="0"/>
    </xf>
    <xf numFmtId="0" fontId="5" fillId="0" borderId="39" xfId="0" applyFont="1" applyBorder="1" applyAlignment="1" applyProtection="1">
      <alignment horizontal="centerContinuous"/>
      <protection locked="0"/>
    </xf>
    <xf numFmtId="0" fontId="7" fillId="0" borderId="35" xfId="0" applyFont="1" applyBorder="1" applyAlignment="1" applyProtection="1">
      <alignment horizontal="center" textRotation="90" shrinkToFit="1"/>
      <protection locked="0"/>
    </xf>
    <xf numFmtId="0" fontId="7" fillId="0" borderId="47" xfId="0" applyFont="1" applyBorder="1" applyAlignment="1" applyProtection="1">
      <alignment horizontal="center"/>
      <protection locked="0"/>
    </xf>
    <xf numFmtId="0" fontId="18" fillId="0" borderId="48" xfId="0" applyFont="1" applyBorder="1" applyAlignment="1" applyProtection="1">
      <alignment horizontal="center" vertical="center"/>
      <protection locked="0"/>
    </xf>
    <xf numFmtId="0" fontId="28" fillId="5" borderId="35" xfId="0" applyFont="1" applyFill="1" applyBorder="1" applyAlignment="1" applyProtection="1">
      <alignment horizontal="center" vertical="center"/>
      <protection locked="0"/>
    </xf>
    <xf numFmtId="0" fontId="18" fillId="0" borderId="49" xfId="0" applyFont="1" applyBorder="1" applyAlignment="1" applyProtection="1">
      <alignment horizontal="center" vertical="center"/>
      <protection locked="0"/>
    </xf>
    <xf numFmtId="0" fontId="28" fillId="5" borderId="31" xfId="0" applyFont="1" applyFill="1" applyBorder="1" applyAlignment="1" applyProtection="1">
      <alignment horizontal="center" vertical="center"/>
      <protection locked="0"/>
    </xf>
    <xf numFmtId="0" fontId="33" fillId="0" borderId="6" xfId="0" applyFont="1" applyBorder="1" applyAlignment="1" applyProtection="1">
      <alignment horizontal="center" textRotation="90" wrapText="1" shrinkToFit="1"/>
      <protection locked="0"/>
    </xf>
    <xf numFmtId="0" fontId="18" fillId="0" borderId="50" xfId="0" applyFont="1" applyBorder="1" applyAlignment="1" applyProtection="1">
      <alignment horizontal="center" vertical="center"/>
      <protection locked="0"/>
    </xf>
    <xf numFmtId="0" fontId="5" fillId="0" borderId="51" xfId="0" applyFont="1" applyBorder="1" applyAlignment="1" applyProtection="1">
      <alignment horizontal="centerContinuous"/>
      <protection locked="0"/>
    </xf>
    <xf numFmtId="0" fontId="18" fillId="8" borderId="24" xfId="0" applyFont="1" applyFill="1" applyBorder="1" applyAlignment="1" applyProtection="1">
      <alignment horizontal="center" vertical="center"/>
      <protection locked="0"/>
    </xf>
    <xf numFmtId="0" fontId="28" fillId="8" borderId="39" xfId="0" applyFont="1" applyFill="1" applyBorder="1" applyAlignment="1" applyProtection="1">
      <alignment horizontal="center" vertical="center"/>
      <protection locked="0"/>
    </xf>
    <xf numFmtId="0" fontId="18" fillId="8" borderId="19" xfId="0" applyFont="1" applyFill="1" applyBorder="1" applyAlignment="1" applyProtection="1">
      <alignment horizontal="center" vertical="center"/>
      <protection locked="0"/>
    </xf>
    <xf numFmtId="0" fontId="18" fillId="8" borderId="26" xfId="0" applyFont="1" applyFill="1" applyBorder="1" applyAlignment="1" applyProtection="1">
      <alignment horizontal="center" vertical="center"/>
      <protection locked="0"/>
    </xf>
    <xf numFmtId="0" fontId="28" fillId="8" borderId="19" xfId="0" applyFont="1" applyFill="1" applyBorder="1" applyAlignment="1" applyProtection="1">
      <alignment horizontal="center" vertical="center"/>
      <protection locked="0"/>
    </xf>
    <xf numFmtId="0" fontId="44" fillId="0" borderId="0" xfId="0" applyFont="1" applyAlignment="1" applyProtection="1">
      <alignment horizontal="left"/>
      <protection locked="0"/>
    </xf>
    <xf numFmtId="0" fontId="3" fillId="8" borderId="0" xfId="0" applyFont="1" applyFill="1" applyProtection="1">
      <protection locked="0"/>
    </xf>
    <xf numFmtId="0" fontId="2" fillId="8" borderId="0" xfId="0" applyFont="1" applyFill="1" applyProtection="1">
      <protection locked="0"/>
    </xf>
    <xf numFmtId="0" fontId="3" fillId="8" borderId="0" xfId="0" applyFont="1" applyFill="1" applyAlignment="1" applyProtection="1">
      <alignment shrinkToFit="1"/>
      <protection locked="0"/>
    </xf>
    <xf numFmtId="0" fontId="2" fillId="8" borderId="0" xfId="0" applyFont="1" applyFill="1" applyAlignment="1" applyProtection="1">
      <alignment shrinkToFit="1"/>
      <protection locked="0"/>
    </xf>
    <xf numFmtId="0" fontId="3" fillId="8" borderId="0" xfId="0" applyFont="1" applyFill="1" applyAlignment="1" applyProtection="1">
      <alignment horizontal="center"/>
      <protection locked="0"/>
    </xf>
    <xf numFmtId="0" fontId="2" fillId="8" borderId="0" xfId="0" applyFont="1" applyFill="1" applyAlignment="1" applyProtection="1">
      <alignment horizontal="center"/>
      <protection locked="0"/>
    </xf>
    <xf numFmtId="0" fontId="29" fillId="8" borderId="0" xfId="0" applyFont="1" applyFill="1" applyProtection="1">
      <protection locked="0"/>
    </xf>
    <xf numFmtId="0" fontId="27" fillId="8" borderId="0" xfId="0" applyFont="1" applyFill="1" applyProtection="1">
      <protection locked="0"/>
    </xf>
    <xf numFmtId="0" fontId="25" fillId="8" borderId="0" xfId="0" applyFont="1" applyFill="1" applyProtection="1">
      <protection locked="0"/>
    </xf>
    <xf numFmtId="0" fontId="24" fillId="8" borderId="0" xfId="0" applyFont="1" applyFill="1" applyProtection="1">
      <protection locked="0"/>
    </xf>
    <xf numFmtId="0" fontId="24" fillId="8" borderId="46" xfId="0" applyFont="1" applyFill="1" applyBorder="1" applyProtection="1">
      <protection locked="0"/>
    </xf>
    <xf numFmtId="0" fontId="25" fillId="8" borderId="0" xfId="0" applyFont="1" applyFill="1" applyBorder="1" applyProtection="1">
      <protection locked="0"/>
    </xf>
    <xf numFmtId="0" fontId="18" fillId="8" borderId="7" xfId="0" applyFont="1" applyFill="1" applyBorder="1" applyAlignment="1" applyProtection="1">
      <alignment horizontal="center" vertical="center"/>
      <protection locked="0"/>
    </xf>
    <xf numFmtId="0" fontId="18" fillId="8" borderId="8" xfId="0" applyFont="1" applyFill="1" applyBorder="1" applyAlignment="1" applyProtection="1">
      <alignment horizontal="center" vertical="center"/>
      <protection locked="0"/>
    </xf>
    <xf numFmtId="0" fontId="28" fillId="8" borderId="3" xfId="0" applyFont="1" applyFill="1" applyBorder="1" applyAlignment="1" applyProtection="1">
      <alignment horizontal="center" vertical="center"/>
      <protection locked="0"/>
    </xf>
    <xf numFmtId="0" fontId="18" fillId="8" borderId="37" xfId="0" applyFont="1" applyFill="1" applyBorder="1" applyAlignment="1" applyProtection="1">
      <alignment horizontal="center" vertical="center"/>
      <protection locked="0"/>
    </xf>
    <xf numFmtId="0" fontId="28" fillId="8" borderId="6" xfId="0" applyFont="1" applyFill="1" applyBorder="1" applyAlignment="1" applyProtection="1">
      <alignment horizontal="center" vertical="center"/>
      <protection locked="0"/>
    </xf>
    <xf numFmtId="0" fontId="18" fillId="8" borderId="52" xfId="0" applyFont="1" applyFill="1" applyBorder="1" applyAlignment="1" applyProtection="1">
      <alignment horizontal="center" vertical="center"/>
      <protection locked="0"/>
    </xf>
    <xf numFmtId="0" fontId="18" fillId="8" borderId="13" xfId="0" applyFont="1" applyFill="1" applyBorder="1" applyAlignment="1" applyProtection="1">
      <alignment horizontal="center" vertical="center"/>
      <protection locked="0"/>
    </xf>
    <xf numFmtId="0" fontId="0" fillId="0" borderId="0" xfId="0" applyFont="1" applyProtection="1">
      <protection locked="0"/>
    </xf>
    <xf numFmtId="0" fontId="0" fillId="0" borderId="0" xfId="0" applyFont="1" applyAlignment="1">
      <alignment horizontal="center"/>
    </xf>
    <xf numFmtId="0" fontId="0" fillId="0" borderId="0" xfId="0" applyFont="1" applyAlignment="1"/>
    <xf numFmtId="0" fontId="0" fillId="2" borderId="0" xfId="0" applyFont="1" applyFill="1" applyBorder="1" applyProtection="1">
      <protection locked="0"/>
    </xf>
    <xf numFmtId="0" fontId="0" fillId="0" borderId="0" xfId="0" applyFont="1" applyFill="1" applyBorder="1" applyProtection="1">
      <protection locked="0"/>
    </xf>
    <xf numFmtId="0" fontId="45" fillId="0" borderId="0" xfId="0" applyFont="1" applyAlignment="1">
      <alignment horizontal="center"/>
    </xf>
    <xf numFmtId="0" fontId="0" fillId="0" borderId="0" xfId="0" applyFont="1" applyAlignment="1" applyProtection="1">
      <protection locked="0"/>
    </xf>
    <xf numFmtId="0" fontId="0" fillId="0" borderId="0" xfId="0" applyFont="1" applyAlignment="1" applyProtection="1">
      <alignment horizontal="center"/>
      <protection locked="0"/>
    </xf>
    <xf numFmtId="0" fontId="7" fillId="0" borderId="18" xfId="0" applyFont="1" applyBorder="1" applyAlignment="1" applyProtection="1">
      <alignment horizontal="center" textRotation="90" shrinkToFit="1"/>
      <protection locked="0"/>
    </xf>
    <xf numFmtId="0" fontId="7" fillId="0" borderId="39" xfId="0" applyFont="1" applyBorder="1" applyAlignment="1" applyProtection="1">
      <alignment horizontal="center" textRotation="90" shrinkToFit="1"/>
      <protection locked="0"/>
    </xf>
    <xf numFmtId="0" fontId="28" fillId="3" borderId="39" xfId="0" applyFont="1" applyFill="1" applyBorder="1" applyAlignment="1" applyProtection="1">
      <alignment horizontal="centerContinuous"/>
      <protection locked="0"/>
    </xf>
    <xf numFmtId="0" fontId="18" fillId="0" borderId="24" xfId="0" applyFont="1" applyBorder="1" applyAlignment="1" applyProtection="1">
      <alignment horizontal="center" vertical="center"/>
      <protection locked="0"/>
    </xf>
    <xf numFmtId="0" fontId="18" fillId="0" borderId="37" xfId="0" applyFont="1" applyBorder="1" applyAlignment="1" applyProtection="1">
      <alignment horizontal="center" vertical="center"/>
      <protection locked="0"/>
    </xf>
    <xf numFmtId="0" fontId="18" fillId="0" borderId="52" xfId="0" applyFont="1" applyBorder="1" applyAlignment="1" applyProtection="1">
      <alignment horizontal="center" vertical="center"/>
      <protection locked="0"/>
    </xf>
    <xf numFmtId="0" fontId="28" fillId="5" borderId="18" xfId="0" quotePrefix="1" applyFont="1" applyFill="1" applyBorder="1" applyAlignment="1" applyProtection="1">
      <alignment horizontal="center" vertical="center"/>
      <protection locked="0"/>
    </xf>
    <xf numFmtId="0" fontId="28" fillId="5" borderId="39" xfId="0" applyFont="1" applyFill="1" applyBorder="1" applyAlignment="1" applyProtection="1">
      <alignment horizontal="center" vertical="center"/>
      <protection locked="0"/>
    </xf>
    <xf numFmtId="0" fontId="18" fillId="3" borderId="39" xfId="0" applyFont="1" applyFill="1" applyBorder="1" applyAlignment="1" applyProtection="1">
      <alignment horizontal="center" vertical="center"/>
      <protection locked="0"/>
    </xf>
    <xf numFmtId="0" fontId="18" fillId="0" borderId="38" xfId="0" applyFont="1" applyBorder="1" applyAlignment="1" applyProtection="1">
      <alignment horizontal="center" vertical="center"/>
      <protection locked="0"/>
    </xf>
    <xf numFmtId="0" fontId="18" fillId="0" borderId="26" xfId="0" applyFont="1" applyBorder="1" applyAlignment="1" applyProtection="1">
      <alignment horizontal="center" vertical="center"/>
      <protection locked="0"/>
    </xf>
    <xf numFmtId="0" fontId="28" fillId="5" borderId="11" xfId="0" quotePrefix="1" applyFont="1" applyFill="1" applyBorder="1" applyAlignment="1" applyProtection="1">
      <alignment horizontal="center" vertical="center"/>
      <protection locked="0"/>
    </xf>
    <xf numFmtId="0" fontId="28" fillId="5" borderId="19" xfId="0" applyFont="1" applyFill="1" applyBorder="1" applyAlignment="1" applyProtection="1">
      <alignment horizontal="center" vertical="center"/>
      <protection locked="0"/>
    </xf>
    <xf numFmtId="0" fontId="18" fillId="0" borderId="19" xfId="0" applyFont="1" applyBorder="1" applyAlignment="1" applyProtection="1">
      <alignment horizontal="center" vertical="center"/>
      <protection locked="0"/>
    </xf>
    <xf numFmtId="1" fontId="0" fillId="5" borderId="36" xfId="0" applyNumberFormat="1" applyFont="1" applyFill="1" applyBorder="1" applyAlignment="1">
      <alignment horizontal="center" vertical="center" shrinkToFit="1"/>
    </xf>
    <xf numFmtId="0" fontId="5" fillId="7" borderId="18" xfId="0" quotePrefix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8" borderId="0" xfId="0" applyFont="1" applyFill="1" applyProtection="1">
      <protection locked="0"/>
    </xf>
    <xf numFmtId="0" fontId="18" fillId="8" borderId="47" xfId="0" applyFont="1" applyFill="1" applyBorder="1" applyAlignment="1" applyProtection="1">
      <alignment horizontal="center" vertical="center"/>
      <protection locked="0"/>
    </xf>
    <xf numFmtId="0" fontId="18" fillId="0" borderId="29" xfId="0" applyFont="1" applyBorder="1" applyAlignment="1" applyProtection="1">
      <alignment horizontal="center" vertical="center"/>
      <protection locked="0"/>
    </xf>
    <xf numFmtId="0" fontId="18" fillId="0" borderId="29" xfId="0" applyFont="1" applyBorder="1" applyAlignment="1" applyProtection="1">
      <alignment horizontal="center" vertical="center" shrinkToFit="1"/>
      <protection locked="0"/>
    </xf>
    <xf numFmtId="49" fontId="28" fillId="4" borderId="29" xfId="0" applyNumberFormat="1" applyFont="1" applyFill="1" applyBorder="1" applyAlignment="1" applyProtection="1">
      <alignment horizontal="center" vertical="center"/>
      <protection locked="0"/>
    </xf>
    <xf numFmtId="0" fontId="28" fillId="4" borderId="29" xfId="0" applyFont="1" applyFill="1" applyBorder="1" applyAlignment="1" applyProtection="1">
      <alignment horizontal="center" vertical="center"/>
      <protection locked="0"/>
    </xf>
    <xf numFmtId="0" fontId="28" fillId="4" borderId="53" xfId="0" applyFont="1" applyFill="1" applyBorder="1" applyAlignment="1" applyProtection="1">
      <alignment horizontal="center" vertical="center"/>
      <protection locked="0"/>
    </xf>
    <xf numFmtId="0" fontId="28" fillId="4" borderId="54" xfId="0" applyFont="1" applyFill="1" applyBorder="1" applyAlignment="1" applyProtection="1">
      <alignment horizontal="center" vertical="center"/>
      <protection locked="0"/>
    </xf>
    <xf numFmtId="0" fontId="28" fillId="4" borderId="55" xfId="0" applyFont="1" applyFill="1" applyBorder="1" applyAlignment="1" applyProtection="1">
      <alignment horizontal="center" vertical="center"/>
      <protection locked="0"/>
    </xf>
    <xf numFmtId="0" fontId="28" fillId="5" borderId="18" xfId="0" applyFont="1" applyFill="1" applyBorder="1" applyAlignment="1" applyProtection="1">
      <alignment horizontal="center" vertical="center"/>
      <protection locked="0"/>
    </xf>
    <xf numFmtId="0" fontId="28" fillId="5" borderId="36" xfId="0" applyFont="1" applyFill="1" applyBorder="1" applyAlignment="1" applyProtection="1">
      <alignment horizontal="center" vertical="center"/>
      <protection locked="0"/>
    </xf>
    <xf numFmtId="0" fontId="28" fillId="4" borderId="42" xfId="0" applyFont="1" applyFill="1" applyBorder="1" applyAlignment="1" applyProtection="1">
      <alignment horizontal="center" vertical="center"/>
      <protection locked="0"/>
    </xf>
    <xf numFmtId="0" fontId="5" fillId="7" borderId="3" xfId="0" quotePrefix="1" applyFont="1" applyFill="1" applyBorder="1" applyAlignment="1" applyProtection="1">
      <alignment horizontal="center" vertical="center"/>
      <protection locked="0"/>
    </xf>
    <xf numFmtId="0" fontId="35" fillId="0" borderId="0" xfId="0" applyFont="1" applyBorder="1" applyAlignment="1" applyProtection="1">
      <alignment horizontal="right" vertical="center"/>
      <protection locked="0"/>
    </xf>
    <xf numFmtId="0" fontId="35" fillId="0" borderId="43" xfId="0" applyFont="1" applyBorder="1" applyAlignment="1" applyProtection="1">
      <alignment horizontal="right" vertical="center"/>
      <protection locked="0"/>
    </xf>
    <xf numFmtId="0" fontId="28" fillId="5" borderId="34" xfId="0" applyFont="1" applyFill="1" applyBorder="1" applyAlignment="1" applyProtection="1">
      <alignment horizontal="center" vertical="center"/>
      <protection locked="0"/>
    </xf>
    <xf numFmtId="0" fontId="28" fillId="5" borderId="18" xfId="0" applyFont="1" applyFill="1" applyBorder="1" applyAlignment="1" applyProtection="1">
      <alignment horizontal="center" vertical="center"/>
      <protection locked="0"/>
    </xf>
    <xf numFmtId="0" fontId="28" fillId="4" borderId="41" xfId="0" applyFont="1" applyFill="1" applyBorder="1" applyAlignment="1" applyProtection="1">
      <alignment horizontal="center" vertical="center"/>
      <protection locked="0"/>
    </xf>
    <xf numFmtId="0" fontId="30" fillId="4" borderId="42" xfId="0" applyFont="1" applyFill="1" applyBorder="1" applyAlignment="1" applyProtection="1">
      <alignment horizontal="center" vertical="center"/>
      <protection locked="0"/>
    </xf>
    <xf numFmtId="0" fontId="28" fillId="5" borderId="41" xfId="0" applyFont="1" applyFill="1" applyBorder="1" applyAlignment="1" applyProtection="1">
      <alignment horizontal="center" vertical="center"/>
      <protection locked="0"/>
    </xf>
    <xf numFmtId="0" fontId="28" fillId="5" borderId="36" xfId="0" applyFont="1" applyFill="1" applyBorder="1" applyAlignment="1" applyProtection="1">
      <alignment horizontal="center" vertical="center"/>
      <protection locked="0"/>
    </xf>
    <xf numFmtId="0" fontId="28" fillId="4" borderId="41" xfId="0" applyFont="1" applyFill="1" applyBorder="1" applyAlignment="1" applyProtection="1">
      <alignment horizontal="center" vertical="center" shrinkToFit="1"/>
      <protection locked="0"/>
    </xf>
    <xf numFmtId="0" fontId="0" fillId="0" borderId="42" xfId="0" applyFont="1" applyBorder="1" applyAlignment="1">
      <alignment horizontal="center" vertical="center" shrinkToFit="1"/>
    </xf>
    <xf numFmtId="0" fontId="28" fillId="3" borderId="34" xfId="0" applyFont="1" applyFill="1" applyBorder="1" applyAlignment="1" applyProtection="1">
      <alignment horizontal="left" vertical="center" shrinkToFit="1"/>
      <protection locked="0"/>
    </xf>
    <xf numFmtId="0" fontId="28" fillId="0" borderId="18" xfId="0" applyFont="1" applyBorder="1" applyAlignment="1">
      <alignment horizontal="left" vertical="center" shrinkToFit="1"/>
    </xf>
    <xf numFmtId="0" fontId="28" fillId="5" borderId="39" xfId="0" applyFont="1" applyFill="1" applyBorder="1" applyAlignment="1" applyProtection="1">
      <alignment horizontal="center" vertical="center"/>
      <protection locked="0"/>
    </xf>
    <xf numFmtId="0" fontId="28" fillId="3" borderId="18" xfId="0" applyFont="1" applyFill="1" applyBorder="1" applyAlignment="1" applyProtection="1">
      <alignment horizontal="left" vertical="center" shrinkToFit="1"/>
      <protection locked="0"/>
    </xf>
    <xf numFmtId="0" fontId="15" fillId="3" borderId="34" xfId="0" applyFont="1" applyFill="1" applyBorder="1" applyAlignment="1" applyProtection="1">
      <alignment horizontal="left" vertical="center" shrinkToFit="1"/>
      <protection locked="0"/>
    </xf>
    <xf numFmtId="0" fontId="15" fillId="3" borderId="18" xfId="0" applyFont="1" applyFill="1" applyBorder="1" applyAlignment="1" applyProtection="1">
      <alignment horizontal="left" vertical="center" shrinkToFit="1"/>
      <protection locked="0"/>
    </xf>
    <xf numFmtId="0" fontId="15" fillId="3" borderId="39" xfId="0" applyFont="1" applyFill="1" applyBorder="1" applyAlignment="1" applyProtection="1">
      <alignment horizontal="left" vertical="center" shrinkToFit="1"/>
      <protection locked="0"/>
    </xf>
    <xf numFmtId="0" fontId="28" fillId="3" borderId="39" xfId="0" applyFont="1" applyFill="1" applyBorder="1" applyAlignment="1" applyProtection="1">
      <alignment horizontal="left" vertical="center" shrinkToFit="1"/>
      <protection locked="0"/>
    </xf>
    <xf numFmtId="1" fontId="5" fillId="5" borderId="36" xfId="0" applyNumberFormat="1" applyFont="1" applyFill="1" applyBorder="1" applyAlignment="1" applyProtection="1">
      <alignment horizontal="center" vertical="center" shrinkToFit="1"/>
      <protection locked="0"/>
    </xf>
    <xf numFmtId="0" fontId="15" fillId="5" borderId="0" xfId="0" applyFont="1" applyFill="1" applyAlignment="1" applyProtection="1">
      <alignment horizontal="left"/>
      <protection locked="0"/>
    </xf>
    <xf numFmtId="0" fontId="0" fillId="5" borderId="0" xfId="0" applyFont="1" applyFill="1" applyAlignment="1"/>
    <xf numFmtId="0" fontId="14" fillId="0" borderId="0" xfId="0" applyFont="1" applyAlignment="1" applyProtection="1">
      <alignment horizontal="left"/>
      <protection locked="0"/>
    </xf>
    <xf numFmtId="0" fontId="0" fillId="0" borderId="0" xfId="0" applyFont="1" applyAlignment="1"/>
    <xf numFmtId="0" fontId="9" fillId="5" borderId="0" xfId="0" applyFont="1" applyFill="1" applyAlignment="1" applyProtection="1">
      <protection locked="0"/>
    </xf>
    <xf numFmtId="0" fontId="5" fillId="0" borderId="41" xfId="0" applyFont="1" applyBorder="1" applyAlignment="1" applyProtection="1">
      <alignment horizontal="center" vertical="center"/>
      <protection locked="0"/>
    </xf>
    <xf numFmtId="0" fontId="0" fillId="0" borderId="36" xfId="0" applyFont="1" applyBorder="1" applyAlignment="1" applyProtection="1">
      <alignment horizontal="center" vertical="center"/>
      <protection locked="0"/>
    </xf>
    <xf numFmtId="0" fontId="0" fillId="0" borderId="42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/>
      <protection locked="0"/>
    </xf>
    <xf numFmtId="0" fontId="0" fillId="0" borderId="18" xfId="0" applyFont="1" applyBorder="1" applyAlignment="1" applyProtection="1">
      <alignment horizontal="center"/>
      <protection locked="0"/>
    </xf>
    <xf numFmtId="0" fontId="0" fillId="0" borderId="39" xfId="0" applyFont="1" applyBorder="1" applyAlignment="1">
      <alignment horizontal="center"/>
    </xf>
    <xf numFmtId="0" fontId="6" fillId="5" borderId="0" xfId="0" applyFont="1" applyFill="1" applyAlignment="1" applyProtection="1">
      <alignment shrinkToFit="1"/>
      <protection locked="0"/>
    </xf>
    <xf numFmtId="0" fontId="5" fillId="5" borderId="0" xfId="0" applyFont="1" applyFill="1" applyAlignment="1">
      <alignment shrinkToFit="1"/>
    </xf>
    <xf numFmtId="0" fontId="14" fillId="0" borderId="0" xfId="0" applyFont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35" fillId="0" borderId="0" xfId="0" applyFont="1" applyAlignment="1" applyProtection="1">
      <alignment horizontal="center"/>
      <protection locked="0"/>
    </xf>
    <xf numFmtId="0" fontId="15" fillId="0" borderId="0" xfId="0" applyFont="1" applyAlignment="1" applyProtection="1">
      <alignment horizontal="center"/>
      <protection locked="0"/>
    </xf>
    <xf numFmtId="0" fontId="36" fillId="0" borderId="0" xfId="0" applyFont="1" applyAlignment="1">
      <alignment horizontal="center"/>
    </xf>
    <xf numFmtId="0" fontId="28" fillId="3" borderId="34" xfId="0" applyFont="1" applyFill="1" applyBorder="1" applyAlignment="1" applyProtection="1">
      <alignment shrinkToFit="1"/>
      <protection locked="0"/>
    </xf>
    <xf numFmtId="0" fontId="1" fillId="0" borderId="18" xfId="0" applyFont="1" applyBorder="1" applyAlignment="1">
      <alignment shrinkToFit="1"/>
    </xf>
    <xf numFmtId="0" fontId="9" fillId="5" borderId="0" xfId="0" applyFont="1" applyFill="1" applyAlignment="1" applyProtection="1">
      <alignment horizontal="left" shrinkToFit="1"/>
      <protection locked="0"/>
    </xf>
    <xf numFmtId="0" fontId="41" fillId="0" borderId="0" xfId="0" applyFont="1" applyAlignment="1" applyProtection="1">
      <alignment horizontal="left" vertical="center" wrapText="1"/>
      <protection locked="0"/>
    </xf>
    <xf numFmtId="0" fontId="41" fillId="0" borderId="0" xfId="0" applyFont="1" applyAlignment="1">
      <alignment horizontal="left" vertical="center"/>
    </xf>
    <xf numFmtId="0" fontId="45" fillId="0" borderId="2" xfId="0" applyFont="1" applyBorder="1" applyAlignment="1" applyProtection="1">
      <alignment horizontal="right" vertical="center" shrinkToFit="1"/>
      <protection locked="0"/>
    </xf>
    <xf numFmtId="0" fontId="35" fillId="0" borderId="18" xfId="0" applyFont="1" applyBorder="1" applyAlignment="1">
      <alignment horizontal="left" vertical="center" shrinkToFit="1"/>
    </xf>
    <xf numFmtId="0" fontId="35" fillId="0" borderId="0" xfId="0" applyFont="1" applyAlignment="1" applyProtection="1">
      <alignment horizontal="right"/>
      <protection locked="0"/>
    </xf>
  </cellXfs>
  <cellStyles count="1">
    <cellStyle name="Normalny" xfId="0" builtinId="0"/>
  </cellStyles>
  <dxfs count="1"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CCFFCC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CCFFCC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ntry="1" codeName="Arkusz2"/>
  <dimension ref="A1:AN224"/>
  <sheetViews>
    <sheetView showGridLines="0" showZeros="0" tabSelected="1" topLeftCell="A37" zoomScale="80" zoomScaleNormal="80" zoomScaleSheetLayoutView="80" workbookViewId="0">
      <selection activeCell="AD65" sqref="AD65"/>
    </sheetView>
  </sheetViews>
  <sheetFormatPr defaultRowHeight="12.75"/>
  <cols>
    <col min="1" max="1" width="9.42578125" style="185" customWidth="1"/>
    <col min="2" max="2" width="6.7109375" style="209" customWidth="1"/>
    <col min="3" max="3" width="37.28515625" style="185" customWidth="1"/>
    <col min="4" max="4" width="13.140625" style="33" customWidth="1"/>
    <col min="5" max="5" width="7.140625" style="34" customWidth="1"/>
    <col min="6" max="6" width="6" style="185" customWidth="1"/>
    <col min="7" max="7" width="5.7109375" style="185" customWidth="1"/>
    <col min="8" max="8" width="5.5703125" style="185" customWidth="1"/>
    <col min="9" max="9" width="5.7109375" style="185" customWidth="1"/>
    <col min="10" max="10" width="5.42578125" style="185" customWidth="1"/>
    <col min="11" max="11" width="5.7109375" style="185" customWidth="1"/>
    <col min="12" max="13" width="4.42578125" style="185" customWidth="1"/>
    <col min="14" max="14" width="6" style="185" customWidth="1"/>
    <col min="15" max="16" width="4.42578125" style="185" customWidth="1"/>
    <col min="17" max="17" width="5.7109375" style="185" customWidth="1"/>
    <col min="18" max="18" width="4.5703125" style="185" customWidth="1"/>
    <col min="19" max="19" width="4.42578125" style="185" customWidth="1"/>
    <col min="20" max="20" width="5.5703125" style="185" customWidth="1"/>
    <col min="21" max="22" width="4.42578125" style="185" customWidth="1"/>
    <col min="23" max="23" width="6.7109375" style="185" customWidth="1"/>
    <col min="24" max="28" width="4.42578125" style="185" customWidth="1"/>
    <col min="29" max="29" width="9.5703125" style="185" customWidth="1"/>
    <col min="30" max="32" width="4.42578125" style="185" customWidth="1"/>
    <col min="33" max="33" width="4" style="185" customWidth="1"/>
    <col min="34" max="16384" width="9.140625" style="185"/>
  </cols>
  <sheetData>
    <row r="1" spans="1:40" ht="51" customHeight="1">
      <c r="A1" s="244" t="s">
        <v>16</v>
      </c>
      <c r="B1" s="245"/>
      <c r="C1" s="245"/>
      <c r="D1" s="245"/>
      <c r="E1" s="256" t="s">
        <v>18</v>
      </c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131"/>
      <c r="V1" s="131"/>
      <c r="W1" s="123"/>
      <c r="X1" s="123"/>
      <c r="Y1" s="43"/>
      <c r="Z1" s="43"/>
      <c r="AA1" s="43"/>
      <c r="AB1" s="264"/>
      <c r="AC1" s="265"/>
      <c r="AD1" s="265"/>
      <c r="AE1" s="265"/>
      <c r="AF1" s="265"/>
      <c r="AG1" s="245"/>
    </row>
    <row r="2" spans="1:40" ht="20.100000000000001" customHeight="1">
      <c r="A2" s="242" t="s">
        <v>31</v>
      </c>
      <c r="B2" s="243"/>
      <c r="C2" s="1" t="s">
        <v>106</v>
      </c>
      <c r="D2" s="1"/>
      <c r="E2" s="268" t="s">
        <v>39</v>
      </c>
      <c r="F2" s="268"/>
      <c r="G2" s="268"/>
      <c r="H2" s="259" t="s">
        <v>40</v>
      </c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132"/>
      <c r="V2" s="186"/>
      <c r="W2" s="187"/>
      <c r="X2" s="187"/>
      <c r="Y2" s="187"/>
      <c r="Z2" s="187"/>
      <c r="AA2" s="187"/>
      <c r="AB2" s="265"/>
      <c r="AC2" s="265"/>
      <c r="AD2" s="265"/>
      <c r="AE2" s="265"/>
      <c r="AF2" s="265"/>
      <c r="AG2" s="245"/>
      <c r="AH2" s="188"/>
      <c r="AI2" s="188"/>
      <c r="AJ2" s="188"/>
      <c r="AK2" s="188"/>
      <c r="AL2" s="188"/>
      <c r="AM2" s="188"/>
      <c r="AN2" s="189"/>
    </row>
    <row r="3" spans="1:40" ht="20.100000000000001" customHeight="1">
      <c r="A3" s="242"/>
      <c r="B3" s="243"/>
      <c r="C3" s="1"/>
      <c r="D3" s="1"/>
      <c r="E3" s="258" t="s">
        <v>35</v>
      </c>
      <c r="F3" s="258"/>
      <c r="G3" s="258"/>
      <c r="H3" s="259" t="s">
        <v>41</v>
      </c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186"/>
      <c r="V3" s="190"/>
      <c r="W3" s="131"/>
      <c r="X3" s="131"/>
      <c r="Y3" s="131"/>
      <c r="Z3" s="131"/>
      <c r="AA3" s="131"/>
      <c r="AB3" s="265"/>
      <c r="AC3" s="265"/>
      <c r="AD3" s="265"/>
      <c r="AE3" s="265"/>
      <c r="AF3" s="265"/>
      <c r="AG3" s="245"/>
      <c r="AH3" s="188"/>
      <c r="AI3" s="188"/>
      <c r="AJ3" s="188"/>
      <c r="AK3" s="188"/>
      <c r="AL3" s="188"/>
      <c r="AM3" s="188"/>
      <c r="AN3" s="189"/>
    </row>
    <row r="4" spans="1:40" ht="20.100000000000001" customHeight="1">
      <c r="A4" s="246" t="s">
        <v>143</v>
      </c>
      <c r="B4" s="243"/>
      <c r="C4" s="1" t="s">
        <v>144</v>
      </c>
      <c r="D4" s="191"/>
      <c r="E4" s="255" t="s">
        <v>33</v>
      </c>
      <c r="F4" s="255"/>
      <c r="G4" s="255"/>
      <c r="H4" s="255"/>
      <c r="I4" s="255"/>
      <c r="J4" s="255"/>
      <c r="K4" s="256" t="s">
        <v>108</v>
      </c>
      <c r="L4" s="257"/>
      <c r="M4" s="257"/>
      <c r="N4" s="257"/>
      <c r="O4" s="257"/>
      <c r="P4" s="257"/>
      <c r="Q4" s="257"/>
      <c r="R4" s="257"/>
      <c r="S4" s="257"/>
      <c r="T4" s="257"/>
      <c r="U4" s="186"/>
      <c r="V4" s="192"/>
      <c r="AH4" s="189"/>
      <c r="AI4" s="189"/>
      <c r="AJ4" s="189"/>
      <c r="AK4" s="189"/>
      <c r="AL4" s="189"/>
      <c r="AM4" s="189"/>
      <c r="AN4" s="189"/>
    </row>
    <row r="5" spans="1:40" ht="20.100000000000001" customHeight="1">
      <c r="A5" s="253" t="s">
        <v>34</v>
      </c>
      <c r="B5" s="254"/>
      <c r="C5" s="1" t="s">
        <v>42</v>
      </c>
      <c r="D5" s="191"/>
      <c r="E5" s="130"/>
      <c r="F5" s="130"/>
      <c r="G5" s="130"/>
      <c r="H5" s="130"/>
      <c r="I5" s="130"/>
      <c r="J5" s="130"/>
      <c r="K5" s="131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92"/>
      <c r="AA5" s="210"/>
      <c r="AH5" s="189"/>
      <c r="AI5" s="189"/>
      <c r="AJ5" s="189"/>
      <c r="AK5" s="189"/>
      <c r="AL5" s="189"/>
      <c r="AM5" s="189"/>
      <c r="AN5" s="189"/>
    </row>
    <row r="6" spans="1:40" ht="20.100000000000001" customHeight="1">
      <c r="A6" s="246" t="s">
        <v>32</v>
      </c>
      <c r="B6" s="243"/>
      <c r="C6" s="1" t="s">
        <v>43</v>
      </c>
      <c r="D6" s="191"/>
      <c r="E6" s="191"/>
      <c r="F6" s="191"/>
      <c r="G6" s="191"/>
      <c r="H6" s="191"/>
    </row>
    <row r="7" spans="1:40" ht="20.100000000000001" customHeight="1" thickBot="1">
      <c r="A7" s="263" t="s">
        <v>151</v>
      </c>
      <c r="B7" s="263"/>
      <c r="C7" s="263"/>
      <c r="D7" s="263"/>
      <c r="E7" s="263"/>
      <c r="F7" s="263"/>
      <c r="G7" s="263"/>
      <c r="H7" s="263"/>
      <c r="I7" s="263"/>
      <c r="J7" s="263"/>
      <c r="K7" s="263"/>
      <c r="L7" s="263"/>
      <c r="M7" s="263"/>
      <c r="N7" s="263"/>
      <c r="O7" s="263"/>
      <c r="P7" s="263"/>
      <c r="Q7" s="263"/>
      <c r="R7" s="263"/>
      <c r="S7" s="263"/>
      <c r="T7" s="263"/>
      <c r="U7" s="263"/>
      <c r="V7" s="263"/>
      <c r="W7" s="263"/>
      <c r="X7" s="263"/>
      <c r="Y7" s="263"/>
      <c r="Z7" s="263"/>
      <c r="AA7" s="263"/>
      <c r="AB7" s="263"/>
      <c r="AC7" s="263"/>
      <c r="AD7" s="263"/>
      <c r="AE7" s="263"/>
      <c r="AF7" s="263"/>
    </row>
    <row r="8" spans="1:40" s="2" customFormat="1" ht="12.95" customHeight="1" thickTop="1" thickBot="1">
      <c r="B8" s="3"/>
      <c r="D8" s="4"/>
      <c r="E8" s="5"/>
      <c r="F8" s="6"/>
      <c r="G8" s="7"/>
      <c r="H8" s="8"/>
      <c r="I8" s="9"/>
      <c r="J8" s="9"/>
      <c r="K8" s="9"/>
      <c r="L8" s="9"/>
      <c r="M8" s="9"/>
      <c r="N8" s="9"/>
      <c r="O8" s="159"/>
      <c r="P8" s="250" t="s">
        <v>0</v>
      </c>
      <c r="Q8" s="251"/>
      <c r="R8" s="251"/>
      <c r="S8" s="251"/>
      <c r="T8" s="251"/>
      <c r="U8" s="252"/>
      <c r="V8" s="250" t="s">
        <v>1</v>
      </c>
      <c r="W8" s="251"/>
      <c r="X8" s="251"/>
      <c r="Y8" s="251"/>
      <c r="Z8" s="251"/>
      <c r="AA8" s="252"/>
      <c r="AB8" s="10"/>
      <c r="AC8" s="10"/>
      <c r="AD8" s="10"/>
      <c r="AE8" s="10"/>
      <c r="AF8" s="10"/>
      <c r="AG8" s="10"/>
    </row>
    <row r="9" spans="1:40" s="2" customFormat="1" ht="12.95" customHeight="1" thickTop="1" thickBot="1">
      <c r="B9" s="3"/>
      <c r="D9" s="4"/>
      <c r="E9" s="5"/>
      <c r="F9" s="6"/>
      <c r="G9" s="7"/>
      <c r="H9" s="247" t="s">
        <v>2</v>
      </c>
      <c r="I9" s="248"/>
      <c r="J9" s="248"/>
      <c r="K9" s="248"/>
      <c r="L9" s="248"/>
      <c r="M9" s="248"/>
      <c r="N9" s="248"/>
      <c r="O9" s="249"/>
      <c r="P9" s="150" t="s">
        <v>3</v>
      </c>
      <c r="Q9" s="11"/>
      <c r="R9" s="11"/>
      <c r="S9" s="11" t="s">
        <v>4</v>
      </c>
      <c r="T9" s="11"/>
      <c r="U9" s="11"/>
      <c r="V9" s="150" t="s">
        <v>5</v>
      </c>
      <c r="W9" s="11"/>
      <c r="X9" s="11"/>
      <c r="Y9" s="11" t="s">
        <v>6</v>
      </c>
      <c r="Z9" s="11"/>
      <c r="AA9" s="11"/>
      <c r="AB9" s="166"/>
      <c r="AC9" s="166"/>
      <c r="AD9" s="166"/>
      <c r="AE9" s="166"/>
      <c r="AF9" s="166"/>
      <c r="AG9" s="166"/>
      <c r="AH9" s="167"/>
    </row>
    <row r="10" spans="1:40" s="12" customFormat="1" ht="69" customHeight="1" thickTop="1" thickBot="1">
      <c r="B10" s="13" t="s">
        <v>7</v>
      </c>
      <c r="C10" s="44" t="s">
        <v>22</v>
      </c>
      <c r="D10" s="14" t="s">
        <v>19</v>
      </c>
      <c r="E10" s="15" t="s">
        <v>17</v>
      </c>
      <c r="F10" s="15" t="s">
        <v>8</v>
      </c>
      <c r="G10" s="15" t="s">
        <v>9</v>
      </c>
      <c r="H10" s="119" t="s">
        <v>10</v>
      </c>
      <c r="I10" s="105" t="s">
        <v>23</v>
      </c>
      <c r="J10" s="106" t="s">
        <v>24</v>
      </c>
      <c r="K10" s="17" t="s">
        <v>25</v>
      </c>
      <c r="L10" s="106" t="s">
        <v>26</v>
      </c>
      <c r="M10" s="106" t="s">
        <v>27</v>
      </c>
      <c r="N10" s="107" t="s">
        <v>29</v>
      </c>
      <c r="O10" s="157" t="s">
        <v>30</v>
      </c>
      <c r="P10" s="151" t="s">
        <v>11</v>
      </c>
      <c r="Q10" s="18" t="s">
        <v>28</v>
      </c>
      <c r="R10" s="193" t="s">
        <v>38</v>
      </c>
      <c r="S10" s="16" t="s">
        <v>11</v>
      </c>
      <c r="T10" s="18" t="s">
        <v>28</v>
      </c>
      <c r="U10" s="194" t="s">
        <v>38</v>
      </c>
      <c r="V10" s="151" t="s">
        <v>11</v>
      </c>
      <c r="W10" s="18" t="s">
        <v>28</v>
      </c>
      <c r="X10" s="193" t="s">
        <v>38</v>
      </c>
      <c r="Y10" s="16" t="s">
        <v>11</v>
      </c>
      <c r="Z10" s="18" t="s">
        <v>28</v>
      </c>
      <c r="AA10" s="194" t="s">
        <v>38</v>
      </c>
      <c r="AB10" s="168"/>
      <c r="AC10" s="168"/>
      <c r="AD10" s="168"/>
      <c r="AE10" s="168"/>
      <c r="AF10" s="168"/>
      <c r="AG10" s="168"/>
      <c r="AH10" s="169"/>
    </row>
    <row r="11" spans="1:40" s="19" customFormat="1" ht="14.25" thickTop="1" thickBot="1">
      <c r="B11" s="20">
        <v>1</v>
      </c>
      <c r="C11" s="20">
        <v>2</v>
      </c>
      <c r="D11" s="20">
        <v>3</v>
      </c>
      <c r="E11" s="20">
        <v>4</v>
      </c>
      <c r="F11" s="20">
        <v>5</v>
      </c>
      <c r="G11" s="20">
        <v>6</v>
      </c>
      <c r="H11" s="20">
        <v>7</v>
      </c>
      <c r="I11" s="20">
        <v>8</v>
      </c>
      <c r="J11" s="20">
        <v>9</v>
      </c>
      <c r="K11" s="20">
        <v>10</v>
      </c>
      <c r="L11" s="20">
        <v>11</v>
      </c>
      <c r="M11" s="20">
        <v>12</v>
      </c>
      <c r="N11" s="20">
        <v>13</v>
      </c>
      <c r="O11" s="20">
        <v>14</v>
      </c>
      <c r="P11" s="152">
        <v>15</v>
      </c>
      <c r="Q11" s="20">
        <v>16</v>
      </c>
      <c r="R11" s="20">
        <v>17</v>
      </c>
      <c r="S11" s="20">
        <v>18</v>
      </c>
      <c r="T11" s="20">
        <v>19</v>
      </c>
      <c r="U11" s="20">
        <v>20</v>
      </c>
      <c r="V11" s="152">
        <v>21</v>
      </c>
      <c r="W11" s="20">
        <v>22</v>
      </c>
      <c r="X11" s="20">
        <v>23</v>
      </c>
      <c r="Y11" s="20">
        <v>24</v>
      </c>
      <c r="Z11" s="20">
        <v>25</v>
      </c>
      <c r="AA11" s="20">
        <v>26</v>
      </c>
      <c r="AB11" s="170"/>
      <c r="AC11" s="170"/>
      <c r="AD11" s="170"/>
      <c r="AE11" s="170"/>
      <c r="AF11" s="170"/>
      <c r="AG11" s="170"/>
      <c r="AH11" s="171"/>
    </row>
    <row r="12" spans="1:40" s="104" customFormat="1" ht="17.100000000000001" customHeight="1" thickTop="1" thickBot="1">
      <c r="A12" s="101"/>
      <c r="B12" s="261" t="s">
        <v>44</v>
      </c>
      <c r="C12" s="262"/>
      <c r="D12" s="262"/>
      <c r="E12" s="102"/>
      <c r="F12" s="124"/>
      <c r="G12" s="124"/>
      <c r="H12" s="124"/>
      <c r="I12" s="124"/>
      <c r="J12" s="124"/>
      <c r="K12" s="102"/>
      <c r="L12" s="102"/>
      <c r="M12" s="102"/>
      <c r="N12" s="102"/>
      <c r="O12" s="102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95"/>
      <c r="AB12" s="172"/>
      <c r="AC12" s="172"/>
      <c r="AD12" s="172"/>
      <c r="AE12" s="172"/>
      <c r="AF12" s="172"/>
      <c r="AG12" s="172"/>
      <c r="AH12" s="173"/>
    </row>
    <row r="13" spans="1:40" s="41" customFormat="1" ht="17.100000000000001" customHeight="1" thickTop="1">
      <c r="B13" s="45">
        <v>1</v>
      </c>
      <c r="C13" s="46" t="s">
        <v>45</v>
      </c>
      <c r="D13" s="133" t="s">
        <v>46</v>
      </c>
      <c r="E13" s="45">
        <v>2</v>
      </c>
      <c r="F13" s="47" t="s">
        <v>47</v>
      </c>
      <c r="G13" s="48"/>
      <c r="H13" s="49">
        <f>SUM(I13:O13)</f>
        <v>30</v>
      </c>
      <c r="I13" s="50"/>
      <c r="J13" s="51"/>
      <c r="K13" s="52"/>
      <c r="L13" s="51"/>
      <c r="M13" s="51">
        <v>30</v>
      </c>
      <c r="N13" s="51"/>
      <c r="O13" s="53"/>
      <c r="P13" s="90"/>
      <c r="Q13" s="53">
        <v>30</v>
      </c>
      <c r="R13" s="141">
        <v>2</v>
      </c>
      <c r="S13" s="50"/>
      <c r="T13" s="53"/>
      <c r="U13" s="160"/>
      <c r="V13" s="90"/>
      <c r="W13" s="53"/>
      <c r="X13" s="134"/>
      <c r="Y13" s="50"/>
      <c r="Z13" s="53"/>
      <c r="AA13" s="196"/>
      <c r="AB13" s="174"/>
      <c r="AC13" s="174"/>
      <c r="AD13" s="174"/>
      <c r="AE13" s="174"/>
      <c r="AF13" s="174"/>
      <c r="AG13" s="174"/>
      <c r="AH13" s="175"/>
    </row>
    <row r="14" spans="1:40" s="41" customFormat="1" ht="17.100000000000001" customHeight="1">
      <c r="B14" s="55">
        <v>2</v>
      </c>
      <c r="C14" s="46" t="s">
        <v>48</v>
      </c>
      <c r="D14" s="133" t="s">
        <v>49</v>
      </c>
      <c r="E14" s="45">
        <v>1</v>
      </c>
      <c r="F14" s="56"/>
      <c r="G14" s="56" t="s">
        <v>47</v>
      </c>
      <c r="H14" s="49">
        <f>SUM(I14:O14)</f>
        <v>15</v>
      </c>
      <c r="I14" s="50"/>
      <c r="J14" s="51"/>
      <c r="K14" s="134"/>
      <c r="L14" s="51">
        <v>15</v>
      </c>
      <c r="M14" s="51"/>
      <c r="N14" s="51"/>
      <c r="O14" s="53"/>
      <c r="P14" s="90"/>
      <c r="Q14" s="53">
        <v>15</v>
      </c>
      <c r="R14" s="141">
        <v>1</v>
      </c>
      <c r="S14" s="50"/>
      <c r="T14" s="53"/>
      <c r="U14" s="160"/>
      <c r="V14" s="153"/>
      <c r="W14" s="59"/>
      <c r="X14" s="197"/>
      <c r="Y14" s="57"/>
      <c r="Z14" s="59"/>
      <c r="AA14" s="198"/>
      <c r="AB14" s="174"/>
      <c r="AC14" s="174"/>
      <c r="AD14" s="174"/>
      <c r="AE14" s="174"/>
      <c r="AF14" s="174"/>
      <c r="AG14" s="174"/>
      <c r="AH14" s="175"/>
    </row>
    <row r="15" spans="1:40" s="41" customFormat="1" ht="17.100000000000001" customHeight="1">
      <c r="B15" s="45">
        <v>3</v>
      </c>
      <c r="C15" s="46" t="s">
        <v>50</v>
      </c>
      <c r="D15" s="133" t="s">
        <v>51</v>
      </c>
      <c r="E15" s="45">
        <v>1</v>
      </c>
      <c r="F15" s="47"/>
      <c r="G15" s="47" t="s">
        <v>52</v>
      </c>
      <c r="H15" s="49">
        <f>SUM(I15:O15)</f>
        <v>5</v>
      </c>
      <c r="I15" s="50"/>
      <c r="J15" s="51">
        <v>5</v>
      </c>
      <c r="K15" s="134"/>
      <c r="L15" s="51"/>
      <c r="M15" s="51"/>
      <c r="N15" s="51"/>
      <c r="O15" s="53"/>
      <c r="P15" s="90"/>
      <c r="Q15" s="53"/>
      <c r="R15" s="141"/>
      <c r="S15" s="50"/>
      <c r="T15" s="53">
        <v>5</v>
      </c>
      <c r="U15" s="160">
        <v>1</v>
      </c>
      <c r="V15" s="153"/>
      <c r="W15" s="59"/>
      <c r="X15" s="197"/>
      <c r="Y15" s="57"/>
      <c r="Z15" s="59"/>
      <c r="AA15" s="198"/>
      <c r="AB15" s="174"/>
      <c r="AC15" s="174"/>
      <c r="AD15" s="174"/>
      <c r="AE15" s="174"/>
      <c r="AF15" s="174"/>
      <c r="AG15" s="174"/>
      <c r="AH15" s="175"/>
    </row>
    <row r="16" spans="1:40" s="41" customFormat="1" ht="17.100000000000001" customHeight="1" thickBot="1">
      <c r="B16" s="212">
        <v>4</v>
      </c>
      <c r="C16" s="213" t="s">
        <v>53</v>
      </c>
      <c r="D16" s="135" t="s">
        <v>54</v>
      </c>
      <c r="E16" s="136">
        <v>2</v>
      </c>
      <c r="F16" s="140"/>
      <c r="G16" s="140" t="s">
        <v>52</v>
      </c>
      <c r="H16" s="137">
        <v>30</v>
      </c>
      <c r="I16" s="138"/>
      <c r="J16" s="139">
        <v>30</v>
      </c>
      <c r="K16" s="94"/>
      <c r="L16" s="139"/>
      <c r="M16" s="139"/>
      <c r="N16" s="139"/>
      <c r="O16" s="158"/>
      <c r="P16" s="90"/>
      <c r="Q16" s="53"/>
      <c r="R16" s="141"/>
      <c r="S16" s="50"/>
      <c r="T16" s="53">
        <v>30</v>
      </c>
      <c r="U16" s="160">
        <v>2</v>
      </c>
      <c r="V16" s="153"/>
      <c r="W16" s="59"/>
      <c r="X16" s="197"/>
      <c r="Y16" s="57"/>
      <c r="Z16" s="59"/>
      <c r="AA16" s="198"/>
      <c r="AB16" s="174"/>
      <c r="AC16" s="174"/>
      <c r="AD16" s="174"/>
      <c r="AE16" s="174"/>
      <c r="AF16" s="174"/>
      <c r="AG16" s="174"/>
      <c r="AH16" s="175"/>
    </row>
    <row r="17" spans="1:34" s="42" customFormat="1" ht="17.100000000000001" customHeight="1" thickTop="1" thickBot="1">
      <c r="B17" s="225" t="s">
        <v>10</v>
      </c>
      <c r="C17" s="226"/>
      <c r="D17" s="120"/>
      <c r="E17" s="61">
        <f>SUM(E13:E16)</f>
        <v>6</v>
      </c>
      <c r="F17" s="219"/>
      <c r="G17" s="219"/>
      <c r="H17" s="62">
        <f t="shared" ref="H17:U17" si="0">SUM(H13:H16)</f>
        <v>80</v>
      </c>
      <c r="I17" s="63">
        <f t="shared" si="0"/>
        <v>0</v>
      </c>
      <c r="J17" s="64">
        <f t="shared" si="0"/>
        <v>35</v>
      </c>
      <c r="K17" s="64">
        <f t="shared" si="0"/>
        <v>0</v>
      </c>
      <c r="L17" s="64">
        <f t="shared" si="0"/>
        <v>15</v>
      </c>
      <c r="M17" s="64">
        <f t="shared" si="0"/>
        <v>30</v>
      </c>
      <c r="N17" s="64">
        <f t="shared" si="0"/>
        <v>0</v>
      </c>
      <c r="O17" s="65">
        <f t="shared" si="0"/>
        <v>0</v>
      </c>
      <c r="P17" s="154">
        <f t="shared" si="0"/>
        <v>0</v>
      </c>
      <c r="Q17" s="65">
        <f t="shared" si="0"/>
        <v>45</v>
      </c>
      <c r="R17" s="142">
        <f t="shared" si="0"/>
        <v>3</v>
      </c>
      <c r="S17" s="63">
        <f t="shared" si="0"/>
        <v>0</v>
      </c>
      <c r="T17" s="65">
        <f t="shared" si="0"/>
        <v>35</v>
      </c>
      <c r="U17" s="161">
        <f t="shared" si="0"/>
        <v>3</v>
      </c>
      <c r="V17" s="154">
        <f t="shared" ref="V17:AA17" si="1">SUM(V13:V16)</f>
        <v>0</v>
      </c>
      <c r="W17" s="66">
        <f t="shared" si="1"/>
        <v>0</v>
      </c>
      <c r="X17" s="199">
        <f t="shared" si="1"/>
        <v>0</v>
      </c>
      <c r="Y17" s="63">
        <f t="shared" si="1"/>
        <v>0</v>
      </c>
      <c r="Z17" s="65">
        <f t="shared" si="1"/>
        <v>0</v>
      </c>
      <c r="AA17" s="200">
        <f t="shared" si="1"/>
        <v>0</v>
      </c>
      <c r="AB17" s="172"/>
      <c r="AC17" s="172"/>
      <c r="AD17" s="172"/>
      <c r="AE17" s="172"/>
      <c r="AF17" s="172"/>
      <c r="AG17" s="172"/>
      <c r="AH17" s="173"/>
    </row>
    <row r="18" spans="1:34" s="40" customFormat="1" ht="17.100000000000001" customHeight="1" thickTop="1" thickBot="1">
      <c r="A18" s="39"/>
      <c r="B18" s="233" t="s">
        <v>55</v>
      </c>
      <c r="C18" s="234"/>
      <c r="D18" s="234"/>
      <c r="E18" s="234"/>
      <c r="F18" s="125"/>
      <c r="G18" s="125"/>
      <c r="H18" s="125"/>
      <c r="I18" s="125"/>
      <c r="J18" s="125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201"/>
      <c r="AB18" s="174"/>
      <c r="AC18" s="174"/>
      <c r="AD18" s="174"/>
      <c r="AE18" s="174"/>
      <c r="AF18" s="174"/>
      <c r="AG18" s="174"/>
      <c r="AH18" s="176"/>
    </row>
    <row r="19" spans="1:34" s="41" customFormat="1" ht="17.100000000000001" customHeight="1" thickTop="1">
      <c r="B19" s="45">
        <v>5</v>
      </c>
      <c r="C19" s="68" t="s">
        <v>56</v>
      </c>
      <c r="D19" s="133" t="s">
        <v>57</v>
      </c>
      <c r="E19" s="45">
        <v>7</v>
      </c>
      <c r="F19" s="47" t="s">
        <v>47</v>
      </c>
      <c r="G19" s="47" t="s">
        <v>47</v>
      </c>
      <c r="H19" s="71">
        <f>SUM(I19:O19)</f>
        <v>30</v>
      </c>
      <c r="I19" s="50">
        <v>15</v>
      </c>
      <c r="J19" s="51">
        <v>15</v>
      </c>
      <c r="K19" s="51"/>
      <c r="L19" s="51"/>
      <c r="M19" s="51"/>
      <c r="N19" s="51"/>
      <c r="O19" s="53"/>
      <c r="P19" s="90">
        <v>15</v>
      </c>
      <c r="Q19" s="53">
        <v>15</v>
      </c>
      <c r="R19" s="141">
        <v>7</v>
      </c>
      <c r="S19" s="72"/>
      <c r="T19" s="74"/>
      <c r="U19" s="162"/>
      <c r="V19" s="90"/>
      <c r="W19" s="53"/>
      <c r="X19" s="134"/>
      <c r="Y19" s="50"/>
      <c r="Z19" s="53"/>
      <c r="AA19" s="196"/>
      <c r="AB19" s="174"/>
      <c r="AC19" s="174"/>
      <c r="AD19" s="174"/>
      <c r="AE19" s="174"/>
      <c r="AF19" s="174"/>
      <c r="AG19" s="174"/>
      <c r="AH19" s="175"/>
    </row>
    <row r="20" spans="1:34" s="41" customFormat="1" ht="17.100000000000001" customHeight="1" thickBot="1">
      <c r="B20" s="45">
        <v>6</v>
      </c>
      <c r="C20" s="68" t="s">
        <v>58</v>
      </c>
      <c r="D20" s="143" t="s">
        <v>59</v>
      </c>
      <c r="E20" s="75">
        <v>5</v>
      </c>
      <c r="F20" s="76" t="s">
        <v>52</v>
      </c>
      <c r="G20" s="76" t="s">
        <v>52</v>
      </c>
      <c r="H20" s="71">
        <f>SUM(I20:O20)</f>
        <v>40</v>
      </c>
      <c r="I20" s="77">
        <v>10</v>
      </c>
      <c r="J20" s="60">
        <v>30</v>
      </c>
      <c r="K20" s="60"/>
      <c r="L20" s="60"/>
      <c r="M20" s="60"/>
      <c r="N20" s="60"/>
      <c r="O20" s="78"/>
      <c r="P20" s="155"/>
      <c r="Q20" s="78"/>
      <c r="R20" s="145"/>
      <c r="S20" s="77">
        <v>10</v>
      </c>
      <c r="T20" s="78">
        <v>30</v>
      </c>
      <c r="U20" s="163">
        <v>5</v>
      </c>
      <c r="V20" s="155"/>
      <c r="W20" s="78"/>
      <c r="X20" s="202"/>
      <c r="Y20" s="77"/>
      <c r="Z20" s="78"/>
      <c r="AA20" s="203"/>
      <c r="AB20" s="174"/>
      <c r="AC20" s="174"/>
      <c r="AD20" s="174"/>
      <c r="AE20" s="174"/>
      <c r="AF20" s="174"/>
      <c r="AG20" s="174"/>
      <c r="AH20" s="175"/>
    </row>
    <row r="21" spans="1:34" s="42" customFormat="1" ht="17.100000000000001" customHeight="1" thickTop="1" thickBot="1">
      <c r="B21" s="225" t="s">
        <v>10</v>
      </c>
      <c r="C21" s="226"/>
      <c r="D21" s="121"/>
      <c r="E21" s="79">
        <f>SUM(E19:E20)</f>
        <v>12</v>
      </c>
      <c r="F21" s="220"/>
      <c r="G21" s="220"/>
      <c r="H21" s="62">
        <f t="shared" ref="H21:U21" si="2">SUM(H19:H20)</f>
        <v>70</v>
      </c>
      <c r="I21" s="80">
        <f t="shared" si="2"/>
        <v>25</v>
      </c>
      <c r="J21" s="81">
        <f t="shared" si="2"/>
        <v>45</v>
      </c>
      <c r="K21" s="81">
        <f t="shared" si="2"/>
        <v>0</v>
      </c>
      <c r="L21" s="81">
        <f t="shared" si="2"/>
        <v>0</v>
      </c>
      <c r="M21" s="81">
        <f t="shared" si="2"/>
        <v>0</v>
      </c>
      <c r="N21" s="81">
        <f t="shared" si="2"/>
        <v>0</v>
      </c>
      <c r="O21" s="82">
        <f t="shared" si="2"/>
        <v>0</v>
      </c>
      <c r="P21" s="156">
        <f t="shared" si="2"/>
        <v>15</v>
      </c>
      <c r="Q21" s="82">
        <f t="shared" si="2"/>
        <v>15</v>
      </c>
      <c r="R21" s="146">
        <f t="shared" si="2"/>
        <v>7</v>
      </c>
      <c r="S21" s="80">
        <f t="shared" si="2"/>
        <v>10</v>
      </c>
      <c r="T21" s="82">
        <f t="shared" si="2"/>
        <v>30</v>
      </c>
      <c r="U21" s="164">
        <f t="shared" si="2"/>
        <v>5</v>
      </c>
      <c r="V21" s="156">
        <f t="shared" ref="V21:AA21" si="3">SUM(V19:V20)</f>
        <v>0</v>
      </c>
      <c r="W21" s="83">
        <f t="shared" si="3"/>
        <v>0</v>
      </c>
      <c r="X21" s="204">
        <f t="shared" si="3"/>
        <v>0</v>
      </c>
      <c r="Y21" s="80">
        <f t="shared" si="3"/>
        <v>0</v>
      </c>
      <c r="Z21" s="82">
        <f t="shared" si="3"/>
        <v>0</v>
      </c>
      <c r="AA21" s="205">
        <f t="shared" si="3"/>
        <v>0</v>
      </c>
      <c r="AB21" s="172"/>
      <c r="AC21" s="172"/>
      <c r="AD21" s="172"/>
      <c r="AE21" s="172"/>
      <c r="AF21" s="172"/>
      <c r="AG21" s="172"/>
      <c r="AH21" s="173"/>
    </row>
    <row r="22" spans="1:34" s="40" customFormat="1" ht="17.100000000000001" customHeight="1" thickTop="1" thickBot="1">
      <c r="A22" s="39"/>
      <c r="B22" s="237" t="s">
        <v>82</v>
      </c>
      <c r="C22" s="267"/>
      <c r="D22" s="267"/>
      <c r="E22" s="267"/>
      <c r="F22" s="126"/>
      <c r="G22" s="126"/>
      <c r="H22" s="126"/>
      <c r="I22" s="126"/>
      <c r="J22" s="126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201"/>
      <c r="AB22" s="174"/>
      <c r="AC22" s="174"/>
      <c r="AD22" s="174"/>
      <c r="AE22" s="174"/>
      <c r="AF22" s="174"/>
      <c r="AG22" s="174"/>
      <c r="AH22" s="175"/>
    </row>
    <row r="23" spans="1:34" s="41" customFormat="1" ht="17.100000000000001" customHeight="1" thickTop="1">
      <c r="B23" s="45">
        <v>7</v>
      </c>
      <c r="C23" s="88" t="s">
        <v>60</v>
      </c>
      <c r="D23" s="133" t="s">
        <v>61</v>
      </c>
      <c r="E23" s="45">
        <v>4</v>
      </c>
      <c r="F23" s="47" t="s">
        <v>47</v>
      </c>
      <c r="G23" s="89"/>
      <c r="H23" s="71">
        <f>SUM(I23:O23)</f>
        <v>15</v>
      </c>
      <c r="I23" s="90">
        <v>15</v>
      </c>
      <c r="J23" s="51"/>
      <c r="K23" s="51"/>
      <c r="L23" s="51"/>
      <c r="M23" s="51"/>
      <c r="N23" s="51"/>
      <c r="O23" s="53"/>
      <c r="P23" s="90">
        <v>15</v>
      </c>
      <c r="Q23" s="53"/>
      <c r="R23" s="141">
        <v>4</v>
      </c>
      <c r="S23" s="50"/>
      <c r="T23" s="53"/>
      <c r="U23" s="160"/>
      <c r="V23" s="90"/>
      <c r="W23" s="53"/>
      <c r="X23" s="141"/>
      <c r="Y23" s="72"/>
      <c r="Z23" s="74"/>
      <c r="AA23" s="206"/>
      <c r="AB23" s="174"/>
      <c r="AC23" s="174"/>
      <c r="AD23" s="174"/>
      <c r="AE23" s="174"/>
      <c r="AF23" s="174"/>
      <c r="AG23" s="174"/>
      <c r="AH23" s="175"/>
    </row>
    <row r="24" spans="1:34" s="41" customFormat="1" ht="17.100000000000001" customHeight="1">
      <c r="B24" s="45">
        <v>8</v>
      </c>
      <c r="C24" s="88" t="s">
        <v>62</v>
      </c>
      <c r="D24" s="133" t="s">
        <v>63</v>
      </c>
      <c r="E24" s="45">
        <v>4</v>
      </c>
      <c r="F24" s="47"/>
      <c r="G24" s="89" t="s">
        <v>52</v>
      </c>
      <c r="H24" s="71">
        <f>SUM(I24:O24)</f>
        <v>30</v>
      </c>
      <c r="I24" s="90"/>
      <c r="J24" s="51">
        <v>30</v>
      </c>
      <c r="K24" s="51"/>
      <c r="L24" s="51"/>
      <c r="M24" s="51"/>
      <c r="N24" s="51"/>
      <c r="O24" s="53"/>
      <c r="P24" s="90"/>
      <c r="Q24" s="53"/>
      <c r="R24" s="141"/>
      <c r="S24" s="50"/>
      <c r="T24" s="53">
        <v>30</v>
      </c>
      <c r="U24" s="160">
        <v>4</v>
      </c>
      <c r="V24" s="90"/>
      <c r="W24" s="53"/>
      <c r="X24" s="141"/>
      <c r="Y24" s="72"/>
      <c r="Z24" s="74"/>
      <c r="AA24" s="206"/>
      <c r="AB24" s="174"/>
      <c r="AC24" s="174"/>
      <c r="AD24" s="174"/>
      <c r="AE24" s="174"/>
      <c r="AF24" s="174"/>
      <c r="AG24" s="174"/>
      <c r="AH24" s="175"/>
    </row>
    <row r="25" spans="1:34" s="41" customFormat="1" ht="17.100000000000001" customHeight="1">
      <c r="B25" s="45">
        <v>9</v>
      </c>
      <c r="C25" s="88" t="s">
        <v>64</v>
      </c>
      <c r="D25" s="133" t="s">
        <v>65</v>
      </c>
      <c r="E25" s="45">
        <v>2</v>
      </c>
      <c r="F25" s="47"/>
      <c r="G25" s="89" t="s">
        <v>52</v>
      </c>
      <c r="H25" s="49">
        <f>SUM(I24:O24)</f>
        <v>30</v>
      </c>
      <c r="I25" s="90"/>
      <c r="J25" s="51">
        <v>30</v>
      </c>
      <c r="K25" s="51"/>
      <c r="L25" s="51"/>
      <c r="M25" s="51"/>
      <c r="N25" s="51"/>
      <c r="O25" s="53"/>
      <c r="P25" s="90"/>
      <c r="Q25" s="53"/>
      <c r="R25" s="141"/>
      <c r="S25" s="50"/>
      <c r="T25" s="53">
        <v>30</v>
      </c>
      <c r="U25" s="160">
        <v>2</v>
      </c>
      <c r="V25" s="90"/>
      <c r="W25" s="53"/>
      <c r="X25" s="141"/>
      <c r="Y25" s="72"/>
      <c r="Z25" s="74"/>
      <c r="AA25" s="206"/>
      <c r="AB25" s="174"/>
      <c r="AC25" s="174"/>
      <c r="AD25" s="174"/>
      <c r="AE25" s="174"/>
      <c r="AF25" s="174"/>
      <c r="AG25" s="174"/>
      <c r="AH25" s="175"/>
    </row>
    <row r="26" spans="1:34" s="41" customFormat="1" ht="17.100000000000001" customHeight="1">
      <c r="B26" s="69">
        <v>10</v>
      </c>
      <c r="C26" s="84" t="s">
        <v>66</v>
      </c>
      <c r="D26" s="144" t="s">
        <v>67</v>
      </c>
      <c r="E26" s="69">
        <v>8</v>
      </c>
      <c r="F26" s="70" t="s">
        <v>68</v>
      </c>
      <c r="G26" s="85" t="s">
        <v>68</v>
      </c>
      <c r="H26" s="71">
        <f>SUM(I26:O26)</f>
        <v>45</v>
      </c>
      <c r="I26" s="72">
        <v>15</v>
      </c>
      <c r="J26" s="73">
        <v>30</v>
      </c>
      <c r="K26" s="73"/>
      <c r="L26" s="73"/>
      <c r="M26" s="73"/>
      <c r="N26" s="73"/>
      <c r="O26" s="74"/>
      <c r="P26" s="87"/>
      <c r="Q26" s="74"/>
      <c r="R26" s="147"/>
      <c r="S26" s="72"/>
      <c r="T26" s="74"/>
      <c r="U26" s="160"/>
      <c r="V26" s="90">
        <v>15</v>
      </c>
      <c r="W26" s="53">
        <v>30</v>
      </c>
      <c r="X26" s="141">
        <v>8</v>
      </c>
      <c r="Y26" s="50"/>
      <c r="Z26" s="53"/>
      <c r="AA26" s="196"/>
      <c r="AB26" s="174"/>
      <c r="AC26" s="174"/>
      <c r="AD26" s="174"/>
      <c r="AE26" s="174"/>
      <c r="AF26" s="174"/>
      <c r="AG26" s="174"/>
      <c r="AH26" s="175"/>
    </row>
    <row r="27" spans="1:34" s="41" customFormat="1" ht="17.100000000000001" customHeight="1">
      <c r="B27" s="45">
        <v>11</v>
      </c>
      <c r="C27" s="88" t="s">
        <v>69</v>
      </c>
      <c r="D27" s="133" t="s">
        <v>70</v>
      </c>
      <c r="E27" s="45">
        <v>4</v>
      </c>
      <c r="F27" s="47"/>
      <c r="G27" s="89" t="s">
        <v>68</v>
      </c>
      <c r="H27" s="71">
        <f>SUM(I27:O27)</f>
        <v>30</v>
      </c>
      <c r="I27" s="90"/>
      <c r="J27" s="51">
        <v>30</v>
      </c>
      <c r="K27" s="51"/>
      <c r="L27" s="51"/>
      <c r="M27" s="51"/>
      <c r="N27" s="51"/>
      <c r="O27" s="53"/>
      <c r="P27" s="90"/>
      <c r="Q27" s="53"/>
      <c r="R27" s="141"/>
      <c r="S27" s="50"/>
      <c r="T27" s="53"/>
      <c r="U27" s="160"/>
      <c r="V27" s="90"/>
      <c r="W27" s="53">
        <v>30</v>
      </c>
      <c r="X27" s="141">
        <v>4</v>
      </c>
      <c r="Y27" s="50"/>
      <c r="Z27" s="53"/>
      <c r="AA27" s="45"/>
      <c r="AB27" s="174"/>
      <c r="AC27" s="174"/>
      <c r="AD27" s="174"/>
      <c r="AE27" s="174"/>
      <c r="AF27" s="174"/>
      <c r="AG27" s="174"/>
      <c r="AH27" s="175"/>
    </row>
    <row r="28" spans="1:34" s="41" customFormat="1" ht="17.100000000000001" customHeight="1">
      <c r="B28" s="45">
        <v>12</v>
      </c>
      <c r="C28" s="88" t="s">
        <v>71</v>
      </c>
      <c r="D28" s="133" t="s">
        <v>72</v>
      </c>
      <c r="E28" s="45">
        <v>4</v>
      </c>
      <c r="F28" s="47"/>
      <c r="G28" s="89" t="s">
        <v>68</v>
      </c>
      <c r="H28" s="71">
        <f>SUM(I28:O28)</f>
        <v>30</v>
      </c>
      <c r="I28" s="90"/>
      <c r="J28" s="51">
        <v>30</v>
      </c>
      <c r="K28" s="51"/>
      <c r="L28" s="51"/>
      <c r="M28" s="51"/>
      <c r="N28" s="51"/>
      <c r="O28" s="53"/>
      <c r="P28" s="90"/>
      <c r="Q28" s="53"/>
      <c r="R28" s="141"/>
      <c r="S28" s="50"/>
      <c r="T28" s="53"/>
      <c r="U28" s="160"/>
      <c r="V28" s="90"/>
      <c r="W28" s="53">
        <v>30</v>
      </c>
      <c r="X28" s="141">
        <v>4</v>
      </c>
      <c r="Y28" s="50"/>
      <c r="Z28" s="53"/>
      <c r="AA28" s="45"/>
      <c r="AB28" s="174"/>
      <c r="AC28" s="174"/>
      <c r="AD28" s="174"/>
      <c r="AE28" s="174"/>
      <c r="AF28" s="174"/>
      <c r="AG28" s="174"/>
      <c r="AH28" s="175"/>
    </row>
    <row r="29" spans="1:34" s="41" customFormat="1" ht="16.5" customHeight="1" thickBot="1">
      <c r="B29" s="45">
        <v>13</v>
      </c>
      <c r="C29" s="88" t="s">
        <v>73</v>
      </c>
      <c r="D29" s="133" t="s">
        <v>74</v>
      </c>
      <c r="E29" s="45">
        <v>4</v>
      </c>
      <c r="F29" s="47"/>
      <c r="G29" s="89" t="s">
        <v>68</v>
      </c>
      <c r="H29" s="71">
        <f>SUM(I29:O29)</f>
        <v>30</v>
      </c>
      <c r="I29" s="90"/>
      <c r="J29" s="51"/>
      <c r="K29" s="51">
        <v>30</v>
      </c>
      <c r="L29" s="51"/>
      <c r="M29" s="51"/>
      <c r="N29" s="51"/>
      <c r="O29" s="53"/>
      <c r="P29" s="90"/>
      <c r="Q29" s="53"/>
      <c r="R29" s="141"/>
      <c r="S29" s="50"/>
      <c r="T29" s="53"/>
      <c r="U29" s="160"/>
      <c r="V29" s="90"/>
      <c r="W29" s="53">
        <v>30</v>
      </c>
      <c r="X29" s="141">
        <v>4</v>
      </c>
      <c r="Y29" s="50"/>
      <c r="Z29" s="53"/>
      <c r="AA29" s="75"/>
      <c r="AB29" s="174"/>
      <c r="AC29" s="174"/>
      <c r="AD29" s="174"/>
      <c r="AE29" s="174"/>
      <c r="AF29" s="174"/>
      <c r="AG29" s="174"/>
      <c r="AH29" s="175"/>
    </row>
    <row r="30" spans="1:34" s="42" customFormat="1" ht="17.100000000000001" customHeight="1" thickTop="1" thickBot="1">
      <c r="B30" s="225" t="s">
        <v>10</v>
      </c>
      <c r="C30" s="226"/>
      <c r="D30" s="120"/>
      <c r="E30" s="61">
        <f>SUM(E23:E29)</f>
        <v>30</v>
      </c>
      <c r="F30" s="219"/>
      <c r="G30" s="122"/>
      <c r="H30" s="62">
        <f t="shared" ref="H30:X30" si="4">SUM(H23:H29)</f>
        <v>210</v>
      </c>
      <c r="I30" s="63">
        <f t="shared" si="4"/>
        <v>30</v>
      </c>
      <c r="J30" s="64">
        <f t="shared" si="4"/>
        <v>150</v>
      </c>
      <c r="K30" s="64">
        <f t="shared" si="4"/>
        <v>30</v>
      </c>
      <c r="L30" s="64">
        <f t="shared" si="4"/>
        <v>0</v>
      </c>
      <c r="M30" s="64">
        <f t="shared" si="4"/>
        <v>0</v>
      </c>
      <c r="N30" s="64">
        <f t="shared" si="4"/>
        <v>0</v>
      </c>
      <c r="O30" s="65">
        <f t="shared" si="4"/>
        <v>0</v>
      </c>
      <c r="P30" s="154">
        <f t="shared" si="4"/>
        <v>15</v>
      </c>
      <c r="Q30" s="65">
        <f t="shared" si="4"/>
        <v>0</v>
      </c>
      <c r="R30" s="142">
        <f t="shared" si="4"/>
        <v>4</v>
      </c>
      <c r="S30" s="63">
        <f t="shared" si="4"/>
        <v>0</v>
      </c>
      <c r="T30" s="65">
        <f t="shared" si="4"/>
        <v>60</v>
      </c>
      <c r="U30" s="161">
        <f t="shared" si="4"/>
        <v>6</v>
      </c>
      <c r="V30" s="154">
        <f t="shared" si="4"/>
        <v>15</v>
      </c>
      <c r="W30" s="65">
        <f t="shared" si="4"/>
        <v>120</v>
      </c>
      <c r="X30" s="142">
        <f t="shared" si="4"/>
        <v>20</v>
      </c>
      <c r="Y30" s="63">
        <f t="shared" ref="Y30:AA30" si="5">SUM(Y23:Y29)</f>
        <v>0</v>
      </c>
      <c r="Z30" s="65">
        <f t="shared" si="5"/>
        <v>0</v>
      </c>
      <c r="AA30" s="200">
        <f t="shared" si="5"/>
        <v>0</v>
      </c>
      <c r="AB30" s="172"/>
      <c r="AC30" s="172"/>
      <c r="AD30" s="172"/>
      <c r="AE30" s="172"/>
      <c r="AF30" s="172"/>
      <c r="AG30" s="172"/>
      <c r="AH30" s="173"/>
    </row>
    <row r="31" spans="1:34" s="40" customFormat="1" ht="17.100000000000001" customHeight="1" thickTop="1" thickBot="1">
      <c r="A31" s="39"/>
      <c r="B31" s="237" t="s">
        <v>145</v>
      </c>
      <c r="C31" s="238"/>
      <c r="D31" s="238"/>
      <c r="E31" s="238"/>
      <c r="F31" s="238"/>
      <c r="G31" s="238"/>
      <c r="H31" s="238"/>
      <c r="I31" s="238"/>
      <c r="J31" s="238"/>
      <c r="K31" s="238"/>
      <c r="L31" s="238"/>
      <c r="M31" s="238"/>
      <c r="N31" s="238"/>
      <c r="O31" s="238"/>
      <c r="P31" s="238"/>
      <c r="Q31" s="238"/>
      <c r="R31" s="238"/>
      <c r="S31" s="238"/>
      <c r="T31" s="238"/>
      <c r="U31" s="238"/>
      <c r="V31" s="238"/>
      <c r="W31" s="238"/>
      <c r="X31" s="238"/>
      <c r="Y31" s="238"/>
      <c r="Z31" s="238"/>
      <c r="AA31" s="239"/>
      <c r="AB31" s="174"/>
      <c r="AC31" s="174"/>
      <c r="AD31" s="174"/>
      <c r="AE31" s="174"/>
      <c r="AF31" s="174"/>
      <c r="AG31" s="174"/>
      <c r="AH31" s="175"/>
    </row>
    <row r="32" spans="1:34" s="41" customFormat="1" ht="17.100000000000001" customHeight="1" thickTop="1">
      <c r="B32" s="45">
        <v>14</v>
      </c>
      <c r="C32" s="46" t="s">
        <v>76</v>
      </c>
      <c r="D32" s="133"/>
      <c r="E32" s="45">
        <v>3</v>
      </c>
      <c r="F32" s="47"/>
      <c r="G32" s="47" t="s">
        <v>47</v>
      </c>
      <c r="H32" s="49">
        <f>SUM(I32:O32)</f>
        <v>30</v>
      </c>
      <c r="I32" s="50"/>
      <c r="J32" s="51"/>
      <c r="K32" s="51">
        <v>30</v>
      </c>
      <c r="L32" s="51"/>
      <c r="M32" s="51"/>
      <c r="N32" s="51"/>
      <c r="O32" s="53"/>
      <c r="P32" s="90"/>
      <c r="Q32" s="53">
        <v>30</v>
      </c>
      <c r="R32" s="141">
        <v>3</v>
      </c>
      <c r="S32" s="50"/>
      <c r="T32" s="53"/>
      <c r="U32" s="160"/>
      <c r="V32" s="90"/>
      <c r="W32" s="91"/>
      <c r="X32" s="148"/>
      <c r="Y32" s="50"/>
      <c r="Z32" s="53"/>
      <c r="AA32" s="178"/>
      <c r="AB32" s="174"/>
      <c r="AC32" s="174"/>
      <c r="AD32" s="174"/>
      <c r="AE32" s="174"/>
      <c r="AF32" s="174"/>
      <c r="AG32" s="174"/>
      <c r="AH32" s="175"/>
    </row>
    <row r="33" spans="1:34" s="41" customFormat="1" ht="17.100000000000001" customHeight="1">
      <c r="B33" s="45">
        <v>15</v>
      </c>
      <c r="C33" s="46" t="s">
        <v>107</v>
      </c>
      <c r="D33" s="133"/>
      <c r="E33" s="45">
        <v>3</v>
      </c>
      <c r="F33" s="47"/>
      <c r="G33" s="47" t="s">
        <v>47</v>
      </c>
      <c r="H33" s="49">
        <f>SUM(I33:O33)</f>
        <v>30</v>
      </c>
      <c r="I33" s="50"/>
      <c r="J33" s="51"/>
      <c r="K33" s="51">
        <v>30</v>
      </c>
      <c r="L33" s="51"/>
      <c r="M33" s="51"/>
      <c r="N33" s="51"/>
      <c r="O33" s="53"/>
      <c r="P33" s="90"/>
      <c r="Q33" s="53">
        <v>30</v>
      </c>
      <c r="R33" s="141">
        <v>3</v>
      </c>
      <c r="S33" s="50"/>
      <c r="T33" s="53"/>
      <c r="U33" s="160"/>
      <c r="V33" s="90"/>
      <c r="W33" s="91"/>
      <c r="X33" s="148"/>
      <c r="Y33" s="50"/>
      <c r="Z33" s="53"/>
      <c r="AA33" s="179"/>
      <c r="AB33" s="174"/>
      <c r="AC33" s="174"/>
      <c r="AD33" s="174"/>
      <c r="AE33" s="174"/>
      <c r="AF33" s="174"/>
      <c r="AG33" s="174"/>
      <c r="AH33" s="175"/>
    </row>
    <row r="34" spans="1:34" s="41" customFormat="1" ht="17.100000000000001" customHeight="1">
      <c r="B34" s="45">
        <v>16</v>
      </c>
      <c r="C34" s="46" t="s">
        <v>105</v>
      </c>
      <c r="D34" s="133"/>
      <c r="E34" s="45">
        <v>3</v>
      </c>
      <c r="F34" s="47"/>
      <c r="G34" s="47" t="s">
        <v>52</v>
      </c>
      <c r="H34" s="49">
        <f>SUM(I34:O34)</f>
        <v>30</v>
      </c>
      <c r="I34" s="50"/>
      <c r="J34" s="51"/>
      <c r="K34" s="51">
        <v>30</v>
      </c>
      <c r="L34" s="51"/>
      <c r="M34" s="51"/>
      <c r="N34" s="51"/>
      <c r="O34" s="53"/>
      <c r="P34" s="90"/>
      <c r="Q34" s="53"/>
      <c r="R34" s="141"/>
      <c r="S34" s="50"/>
      <c r="T34" s="53">
        <v>30</v>
      </c>
      <c r="U34" s="160">
        <v>3</v>
      </c>
      <c r="V34" s="90"/>
      <c r="W34" s="91"/>
      <c r="X34" s="148"/>
      <c r="Y34" s="50"/>
      <c r="Z34" s="53"/>
      <c r="AA34" s="179"/>
      <c r="AB34" s="174"/>
      <c r="AC34" s="174"/>
      <c r="AD34" s="174"/>
      <c r="AE34" s="174"/>
      <c r="AF34" s="174"/>
      <c r="AG34" s="174"/>
      <c r="AH34" s="175"/>
    </row>
    <row r="35" spans="1:34" s="41" customFormat="1" ht="17.100000000000001" customHeight="1" thickBot="1">
      <c r="B35" s="75">
        <v>17</v>
      </c>
      <c r="C35" s="93" t="s">
        <v>77</v>
      </c>
      <c r="D35" s="133"/>
      <c r="E35" s="45">
        <v>2</v>
      </c>
      <c r="F35" s="47"/>
      <c r="G35" s="47" t="s">
        <v>68</v>
      </c>
      <c r="H35" s="49">
        <f>SUM(I35:O35)</f>
        <v>20</v>
      </c>
      <c r="I35" s="50"/>
      <c r="J35" s="51"/>
      <c r="K35" s="51">
        <v>20</v>
      </c>
      <c r="L35" s="51"/>
      <c r="M35" s="51"/>
      <c r="N35" s="51"/>
      <c r="O35" s="53"/>
      <c r="P35" s="90"/>
      <c r="Q35" s="53"/>
      <c r="R35" s="141"/>
      <c r="S35" s="50"/>
      <c r="T35" s="53"/>
      <c r="U35" s="160"/>
      <c r="V35" s="90"/>
      <c r="W35" s="91">
        <v>20</v>
      </c>
      <c r="X35" s="148">
        <v>2</v>
      </c>
      <c r="Y35" s="50"/>
      <c r="Z35" s="53"/>
      <c r="AA35" s="179"/>
      <c r="AB35" s="174"/>
      <c r="AC35" s="174"/>
      <c r="AD35" s="174"/>
      <c r="AE35" s="174"/>
      <c r="AF35" s="174"/>
      <c r="AG35" s="174"/>
      <c r="AH35" s="175"/>
    </row>
    <row r="36" spans="1:34" s="41" customFormat="1" ht="17.100000000000001" customHeight="1" thickTop="1" thickBot="1">
      <c r="B36" s="229" t="s">
        <v>15</v>
      </c>
      <c r="C36" s="230"/>
      <c r="D36" s="120"/>
      <c r="E36" s="61">
        <f>SUM(E32:E35)</f>
        <v>11</v>
      </c>
      <c r="F36" s="219"/>
      <c r="G36" s="122"/>
      <c r="H36" s="62">
        <f t="shared" ref="H36:AA36" si="6">SUM(H32:H35)</f>
        <v>110</v>
      </c>
      <c r="I36" s="63">
        <f t="shared" si="6"/>
        <v>0</v>
      </c>
      <c r="J36" s="64">
        <f t="shared" si="6"/>
        <v>0</v>
      </c>
      <c r="K36" s="64">
        <f t="shared" si="6"/>
        <v>110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5">
        <f t="shared" si="6"/>
        <v>0</v>
      </c>
      <c r="P36" s="154">
        <f t="shared" si="6"/>
        <v>0</v>
      </c>
      <c r="Q36" s="65">
        <f t="shared" si="6"/>
        <v>60</v>
      </c>
      <c r="R36" s="142">
        <f t="shared" si="6"/>
        <v>6</v>
      </c>
      <c r="S36" s="63">
        <f t="shared" si="6"/>
        <v>0</v>
      </c>
      <c r="T36" s="65">
        <f t="shared" si="6"/>
        <v>30</v>
      </c>
      <c r="U36" s="161">
        <f t="shared" si="6"/>
        <v>3</v>
      </c>
      <c r="V36" s="154">
        <f t="shared" si="6"/>
        <v>0</v>
      </c>
      <c r="W36" s="65">
        <f t="shared" si="6"/>
        <v>20</v>
      </c>
      <c r="X36" s="142">
        <f t="shared" si="6"/>
        <v>2</v>
      </c>
      <c r="Y36" s="63">
        <f t="shared" si="6"/>
        <v>0</v>
      </c>
      <c r="Z36" s="65">
        <f t="shared" si="6"/>
        <v>0</v>
      </c>
      <c r="AA36" s="180">
        <f t="shared" si="6"/>
        <v>0</v>
      </c>
      <c r="AB36" s="174"/>
      <c r="AC36" s="174"/>
      <c r="AD36" s="174"/>
      <c r="AE36" s="174"/>
      <c r="AF36" s="174"/>
      <c r="AG36" s="174"/>
      <c r="AH36" s="175"/>
    </row>
    <row r="37" spans="1:34" s="41" customFormat="1" ht="17.100000000000001" customHeight="1" thickTop="1" thickBot="1">
      <c r="B37" s="233" t="s">
        <v>146</v>
      </c>
      <c r="C37" s="234"/>
      <c r="D37" s="234"/>
      <c r="E37" s="234"/>
      <c r="F37" s="127"/>
      <c r="G37" s="127"/>
      <c r="H37" s="127"/>
      <c r="I37" s="127"/>
      <c r="J37" s="12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92"/>
      <c r="X37" s="92"/>
      <c r="Y37" s="67"/>
      <c r="Z37" s="67"/>
      <c r="AA37" s="201"/>
      <c r="AB37" s="174"/>
      <c r="AC37" s="177"/>
      <c r="AD37" s="177"/>
      <c r="AE37" s="174"/>
      <c r="AF37" s="174"/>
      <c r="AG37" s="174"/>
      <c r="AH37" s="175"/>
    </row>
    <row r="38" spans="1:34" s="41" customFormat="1" ht="17.100000000000001" customHeight="1" thickTop="1">
      <c r="B38" s="45">
        <v>18</v>
      </c>
      <c r="C38" s="54" t="s">
        <v>78</v>
      </c>
      <c r="D38" s="149" t="s">
        <v>79</v>
      </c>
      <c r="E38" s="55">
        <v>5</v>
      </c>
      <c r="F38" s="56"/>
      <c r="G38" s="56" t="s">
        <v>52</v>
      </c>
      <c r="H38" s="128">
        <f>SUM(I38:O38)</f>
        <v>60</v>
      </c>
      <c r="I38" s="57"/>
      <c r="J38" s="58"/>
      <c r="K38" s="58"/>
      <c r="L38" s="58"/>
      <c r="M38" s="58"/>
      <c r="N38" s="58">
        <v>60</v>
      </c>
      <c r="O38" s="59"/>
      <c r="P38" s="90"/>
      <c r="Q38" s="53">
        <v>30</v>
      </c>
      <c r="R38" s="141"/>
      <c r="S38" s="50"/>
      <c r="T38" s="53">
        <v>30</v>
      </c>
      <c r="U38" s="160">
        <v>5</v>
      </c>
      <c r="V38" s="90"/>
      <c r="W38" s="53"/>
      <c r="X38" s="141"/>
      <c r="Y38" s="50"/>
      <c r="Z38" s="53"/>
      <c r="AA38" s="178"/>
      <c r="AB38" s="174"/>
      <c r="AC38" s="174"/>
      <c r="AD38" s="174"/>
      <c r="AE38" s="174"/>
      <c r="AF38" s="174"/>
      <c r="AG38" s="174"/>
      <c r="AH38" s="175"/>
    </row>
    <row r="39" spans="1:34" s="41" customFormat="1" ht="17.100000000000001" customHeight="1" thickBot="1">
      <c r="B39" s="45">
        <v>19</v>
      </c>
      <c r="C39" s="54" t="s">
        <v>80</v>
      </c>
      <c r="D39" s="149" t="s">
        <v>81</v>
      </c>
      <c r="E39" s="55">
        <v>25</v>
      </c>
      <c r="F39" s="56"/>
      <c r="G39" s="56" t="s">
        <v>75</v>
      </c>
      <c r="H39" s="128">
        <f>SUM(I39:O39)</f>
        <v>60</v>
      </c>
      <c r="I39" s="57"/>
      <c r="J39" s="58"/>
      <c r="K39" s="58"/>
      <c r="L39" s="58"/>
      <c r="M39" s="58"/>
      <c r="N39" s="58">
        <v>60</v>
      </c>
      <c r="O39" s="59"/>
      <c r="P39" s="153"/>
      <c r="Q39" s="59"/>
      <c r="R39" s="181"/>
      <c r="S39" s="57"/>
      <c r="T39" s="59"/>
      <c r="U39" s="183"/>
      <c r="V39" s="153"/>
      <c r="W39" s="59">
        <v>30</v>
      </c>
      <c r="X39" s="181"/>
      <c r="Y39" s="57"/>
      <c r="Z39" s="59">
        <v>30</v>
      </c>
      <c r="AA39" s="184">
        <v>25</v>
      </c>
      <c r="AB39" s="174"/>
      <c r="AC39" s="174"/>
      <c r="AD39" s="174"/>
      <c r="AE39" s="174"/>
      <c r="AF39" s="174"/>
      <c r="AG39" s="174"/>
      <c r="AH39" s="175"/>
    </row>
    <row r="40" spans="1:34" s="41" customFormat="1" ht="17.100000000000001" customHeight="1" thickTop="1" thickBot="1">
      <c r="B40" s="225" t="s">
        <v>13</v>
      </c>
      <c r="C40" s="226"/>
      <c r="D40" s="120"/>
      <c r="E40" s="61">
        <f>SUM(E38:E39)</f>
        <v>30</v>
      </c>
      <c r="F40" s="219"/>
      <c r="G40" s="122"/>
      <c r="H40" s="62">
        <f t="shared" ref="H40:O40" si="7">SUM(H38:H39)</f>
        <v>120</v>
      </c>
      <c r="I40" s="63">
        <f t="shared" si="7"/>
        <v>0</v>
      </c>
      <c r="J40" s="64">
        <f t="shared" si="7"/>
        <v>0</v>
      </c>
      <c r="K40" s="64">
        <f t="shared" si="7"/>
        <v>0</v>
      </c>
      <c r="L40" s="64">
        <f t="shared" si="7"/>
        <v>0</v>
      </c>
      <c r="M40" s="64">
        <f t="shared" si="7"/>
        <v>0</v>
      </c>
      <c r="N40" s="64">
        <f t="shared" si="7"/>
        <v>120</v>
      </c>
      <c r="O40" s="65">
        <f t="shared" si="7"/>
        <v>0</v>
      </c>
      <c r="P40" s="154">
        <f t="shared" ref="P40:AA40" si="8">SUM(P38:P39)</f>
        <v>0</v>
      </c>
      <c r="Q40" s="65">
        <f t="shared" si="8"/>
        <v>30</v>
      </c>
      <c r="R40" s="182">
        <f t="shared" si="8"/>
        <v>0</v>
      </c>
      <c r="S40" s="63">
        <f t="shared" si="8"/>
        <v>0</v>
      </c>
      <c r="T40" s="65">
        <f t="shared" si="8"/>
        <v>30</v>
      </c>
      <c r="U40" s="161">
        <f t="shared" si="8"/>
        <v>5</v>
      </c>
      <c r="V40" s="154">
        <f t="shared" si="8"/>
        <v>0</v>
      </c>
      <c r="W40" s="65">
        <f t="shared" si="8"/>
        <v>30</v>
      </c>
      <c r="X40" s="142">
        <f t="shared" si="8"/>
        <v>0</v>
      </c>
      <c r="Y40" s="63">
        <f t="shared" si="8"/>
        <v>0</v>
      </c>
      <c r="Z40" s="65">
        <f t="shared" si="8"/>
        <v>30</v>
      </c>
      <c r="AA40" s="180">
        <f t="shared" si="8"/>
        <v>25</v>
      </c>
      <c r="AB40" s="174"/>
      <c r="AC40" s="174"/>
      <c r="AD40" s="174"/>
      <c r="AE40" s="174"/>
      <c r="AF40" s="174"/>
      <c r="AG40" s="174"/>
      <c r="AH40" s="175"/>
    </row>
    <row r="41" spans="1:34" s="41" customFormat="1" ht="17.100000000000001" customHeight="1" thickTop="1" thickBot="1">
      <c r="B41" s="233" t="s">
        <v>147</v>
      </c>
      <c r="C41" s="236"/>
      <c r="D41" s="236"/>
      <c r="E41" s="236"/>
      <c r="F41" s="236"/>
      <c r="G41" s="236"/>
      <c r="H41" s="236"/>
      <c r="I41" s="236"/>
      <c r="J41" s="236"/>
      <c r="K41" s="236"/>
      <c r="L41" s="236"/>
      <c r="M41" s="236"/>
      <c r="N41" s="236"/>
      <c r="O41" s="236"/>
      <c r="P41" s="236"/>
      <c r="Q41" s="236"/>
      <c r="R41" s="236"/>
      <c r="S41" s="236"/>
      <c r="T41" s="236"/>
      <c r="U41" s="236"/>
      <c r="V41" s="236"/>
      <c r="W41" s="236"/>
      <c r="X41" s="236"/>
      <c r="Y41" s="236"/>
      <c r="Z41" s="236"/>
      <c r="AA41" s="201"/>
      <c r="AB41" s="174"/>
      <c r="AC41" s="174"/>
      <c r="AD41" s="174"/>
      <c r="AE41" s="174"/>
      <c r="AF41" s="174"/>
      <c r="AG41" s="174"/>
      <c r="AH41" s="175"/>
    </row>
    <row r="42" spans="1:34" s="42" customFormat="1" ht="17.100000000000001" customHeight="1" thickTop="1">
      <c r="B42" s="45">
        <v>20</v>
      </c>
      <c r="C42" s="46" t="s">
        <v>85</v>
      </c>
      <c r="D42" s="133" t="s">
        <v>86</v>
      </c>
      <c r="E42" s="45">
        <v>4</v>
      </c>
      <c r="F42" s="47" t="s">
        <v>47</v>
      </c>
      <c r="G42" s="47" t="s">
        <v>47</v>
      </c>
      <c r="H42" s="49">
        <f t="shared" ref="H42:H48" si="9">SUM(I42:O42)</f>
        <v>30</v>
      </c>
      <c r="I42" s="50">
        <v>15</v>
      </c>
      <c r="J42" s="51">
        <v>15</v>
      </c>
      <c r="K42" s="51"/>
      <c r="L42" s="51"/>
      <c r="M42" s="51"/>
      <c r="N42" s="51"/>
      <c r="O42" s="86"/>
      <c r="P42" s="90">
        <v>15</v>
      </c>
      <c r="Q42" s="53">
        <v>15</v>
      </c>
      <c r="R42" s="141">
        <v>4</v>
      </c>
      <c r="S42" s="50"/>
      <c r="T42" s="53"/>
      <c r="U42" s="178"/>
      <c r="V42" s="90"/>
      <c r="W42" s="91"/>
      <c r="X42" s="148"/>
      <c r="Y42" s="50"/>
      <c r="Z42" s="53"/>
      <c r="AA42" s="211"/>
      <c r="AB42" s="172"/>
      <c r="AC42" s="172"/>
      <c r="AD42" s="172"/>
      <c r="AE42" s="172"/>
      <c r="AF42" s="172"/>
      <c r="AG42" s="172"/>
      <c r="AH42" s="173"/>
    </row>
    <row r="43" spans="1:34" s="40" customFormat="1" ht="17.100000000000001" customHeight="1">
      <c r="A43" s="39"/>
      <c r="B43" s="45">
        <v>21</v>
      </c>
      <c r="C43" s="46" t="s">
        <v>87</v>
      </c>
      <c r="D43" s="133" t="s">
        <v>88</v>
      </c>
      <c r="E43" s="45">
        <v>3</v>
      </c>
      <c r="F43" s="47"/>
      <c r="G43" s="47" t="s">
        <v>47</v>
      </c>
      <c r="H43" s="49">
        <f t="shared" si="9"/>
        <v>15</v>
      </c>
      <c r="I43" s="50">
        <v>15</v>
      </c>
      <c r="J43" s="51"/>
      <c r="K43" s="51"/>
      <c r="L43" s="51"/>
      <c r="M43" s="51"/>
      <c r="N43" s="51"/>
      <c r="O43" s="53"/>
      <c r="P43" s="90">
        <v>15</v>
      </c>
      <c r="Q43" s="53"/>
      <c r="R43" s="141">
        <v>3</v>
      </c>
      <c r="S43" s="50"/>
      <c r="T43" s="53"/>
      <c r="U43" s="179"/>
      <c r="V43" s="90"/>
      <c r="W43" s="91"/>
      <c r="X43" s="148"/>
      <c r="Y43" s="50"/>
      <c r="Z43" s="53"/>
      <c r="AA43" s="160"/>
      <c r="AB43" s="177"/>
      <c r="AC43" s="174"/>
      <c r="AD43" s="174"/>
      <c r="AE43" s="174"/>
      <c r="AF43" s="174"/>
      <c r="AG43" s="174"/>
      <c r="AH43" s="175"/>
    </row>
    <row r="44" spans="1:34" s="41" customFormat="1" ht="17.100000000000001" customHeight="1">
      <c r="B44" s="45">
        <v>22</v>
      </c>
      <c r="C44" s="46" t="s">
        <v>89</v>
      </c>
      <c r="D44" s="133" t="s">
        <v>90</v>
      </c>
      <c r="E44" s="45">
        <v>3</v>
      </c>
      <c r="F44" s="47"/>
      <c r="G44" s="47" t="s">
        <v>47</v>
      </c>
      <c r="H44" s="49">
        <f t="shared" si="9"/>
        <v>15</v>
      </c>
      <c r="I44" s="50"/>
      <c r="J44" s="51">
        <v>15</v>
      </c>
      <c r="K44" s="51"/>
      <c r="L44" s="51"/>
      <c r="M44" s="51"/>
      <c r="N44" s="51"/>
      <c r="O44" s="53"/>
      <c r="P44" s="90"/>
      <c r="Q44" s="53">
        <v>15</v>
      </c>
      <c r="R44" s="141">
        <v>3</v>
      </c>
      <c r="S44" s="50"/>
      <c r="T44" s="53"/>
      <c r="U44" s="179"/>
      <c r="V44" s="90"/>
      <c r="W44" s="91"/>
      <c r="X44" s="148"/>
      <c r="Y44" s="50"/>
      <c r="Z44" s="53"/>
      <c r="AA44" s="160"/>
      <c r="AB44" s="174"/>
      <c r="AC44" s="174"/>
      <c r="AD44" s="174"/>
      <c r="AE44" s="174"/>
      <c r="AF44" s="174"/>
      <c r="AG44" s="174"/>
      <c r="AH44" s="175"/>
    </row>
    <row r="45" spans="1:34" s="41" customFormat="1" ht="16.5" customHeight="1">
      <c r="B45" s="45">
        <v>23</v>
      </c>
      <c r="C45" s="46" t="s">
        <v>91</v>
      </c>
      <c r="D45" s="133" t="s">
        <v>92</v>
      </c>
      <c r="E45" s="45">
        <v>4</v>
      </c>
      <c r="F45" s="47" t="s">
        <v>52</v>
      </c>
      <c r="G45" s="47" t="s">
        <v>52</v>
      </c>
      <c r="H45" s="49">
        <f t="shared" si="9"/>
        <v>30</v>
      </c>
      <c r="I45" s="50">
        <v>15</v>
      </c>
      <c r="J45" s="51">
        <v>15</v>
      </c>
      <c r="K45" s="51"/>
      <c r="L45" s="51"/>
      <c r="M45" s="51"/>
      <c r="N45" s="51"/>
      <c r="O45" s="53"/>
      <c r="P45" s="90"/>
      <c r="Q45" s="53"/>
      <c r="R45" s="141"/>
      <c r="S45" s="50">
        <v>15</v>
      </c>
      <c r="T45" s="53">
        <v>15</v>
      </c>
      <c r="U45" s="179">
        <v>4</v>
      </c>
      <c r="V45" s="90"/>
      <c r="W45" s="91"/>
      <c r="X45" s="148"/>
      <c r="Y45" s="50"/>
      <c r="Z45" s="53"/>
      <c r="AA45" s="160"/>
      <c r="AB45" s="174"/>
      <c r="AC45" s="174"/>
      <c r="AD45" s="174"/>
      <c r="AE45" s="174"/>
      <c r="AF45" s="174"/>
      <c r="AG45" s="174"/>
      <c r="AH45" s="175"/>
    </row>
    <row r="46" spans="1:34" s="41" customFormat="1" ht="17.100000000000001" customHeight="1">
      <c r="B46" s="45">
        <v>24</v>
      </c>
      <c r="C46" s="46" t="s">
        <v>93</v>
      </c>
      <c r="D46" s="133" t="s">
        <v>94</v>
      </c>
      <c r="E46" s="45">
        <v>2</v>
      </c>
      <c r="F46" s="47"/>
      <c r="G46" s="47" t="s">
        <v>52</v>
      </c>
      <c r="H46" s="49">
        <f t="shared" si="9"/>
        <v>15</v>
      </c>
      <c r="I46" s="50"/>
      <c r="J46" s="51">
        <v>15</v>
      </c>
      <c r="K46" s="51"/>
      <c r="L46" s="51"/>
      <c r="M46" s="51"/>
      <c r="N46" s="51"/>
      <c r="O46" s="53"/>
      <c r="P46" s="90"/>
      <c r="Q46" s="53"/>
      <c r="R46" s="141"/>
      <c r="S46" s="50"/>
      <c r="T46" s="53">
        <v>15</v>
      </c>
      <c r="U46" s="179">
        <v>2</v>
      </c>
      <c r="V46" s="90"/>
      <c r="W46" s="91"/>
      <c r="X46" s="148"/>
      <c r="Y46" s="50"/>
      <c r="Z46" s="53"/>
      <c r="AA46" s="160"/>
      <c r="AB46" s="174"/>
      <c r="AC46" s="174"/>
      <c r="AD46" s="174"/>
      <c r="AE46" s="174"/>
      <c r="AF46" s="174"/>
      <c r="AG46" s="177"/>
      <c r="AH46" s="175"/>
    </row>
    <row r="47" spans="1:34" s="41" customFormat="1" ht="17.100000000000001" customHeight="1">
      <c r="B47" s="45">
        <v>25</v>
      </c>
      <c r="C47" s="46" t="s">
        <v>95</v>
      </c>
      <c r="D47" s="133" t="s">
        <v>96</v>
      </c>
      <c r="E47" s="45">
        <v>2</v>
      </c>
      <c r="F47" s="47"/>
      <c r="G47" s="47" t="s">
        <v>52</v>
      </c>
      <c r="H47" s="49">
        <f t="shared" si="9"/>
        <v>15</v>
      </c>
      <c r="I47" s="50"/>
      <c r="J47" s="51">
        <v>15</v>
      </c>
      <c r="K47" s="51"/>
      <c r="L47" s="51"/>
      <c r="M47" s="51"/>
      <c r="N47" s="51"/>
      <c r="O47" s="53"/>
      <c r="P47" s="90"/>
      <c r="Q47" s="53"/>
      <c r="R47" s="141"/>
      <c r="S47" s="50"/>
      <c r="T47" s="53">
        <v>15</v>
      </c>
      <c r="U47" s="179">
        <v>2</v>
      </c>
      <c r="V47" s="90"/>
      <c r="W47" s="91"/>
      <c r="X47" s="148"/>
      <c r="Y47" s="50"/>
      <c r="Z47" s="53"/>
      <c r="AA47" s="160"/>
      <c r="AB47" s="174"/>
      <c r="AC47" s="174"/>
      <c r="AD47" s="174"/>
      <c r="AE47" s="174"/>
      <c r="AF47" s="174"/>
      <c r="AG47" s="177"/>
      <c r="AH47" s="175"/>
    </row>
    <row r="48" spans="1:34" s="42" customFormat="1" ht="17.100000000000001" customHeight="1">
      <c r="B48" s="45">
        <v>26</v>
      </c>
      <c r="C48" s="46" t="s">
        <v>97</v>
      </c>
      <c r="D48" s="133" t="s">
        <v>98</v>
      </c>
      <c r="E48" s="45">
        <v>2</v>
      </c>
      <c r="F48" s="47"/>
      <c r="G48" s="47" t="s">
        <v>68</v>
      </c>
      <c r="H48" s="49">
        <f t="shared" si="9"/>
        <v>15</v>
      </c>
      <c r="I48" s="50"/>
      <c r="J48" s="51">
        <v>15</v>
      </c>
      <c r="K48" s="51"/>
      <c r="L48" s="51"/>
      <c r="M48" s="51"/>
      <c r="N48" s="51"/>
      <c r="O48" s="53"/>
      <c r="P48" s="90"/>
      <c r="Q48" s="53"/>
      <c r="R48" s="141"/>
      <c r="S48" s="50"/>
      <c r="T48" s="53"/>
      <c r="U48" s="179"/>
      <c r="V48" s="90"/>
      <c r="W48" s="91">
        <v>15</v>
      </c>
      <c r="X48" s="148">
        <v>2</v>
      </c>
      <c r="Y48" s="50"/>
      <c r="Z48" s="53"/>
      <c r="AA48" s="160"/>
      <c r="AB48" s="172"/>
      <c r="AC48" s="172"/>
      <c r="AD48" s="172"/>
      <c r="AE48" s="172"/>
      <c r="AF48" s="172"/>
      <c r="AG48" s="172"/>
      <c r="AH48" s="173"/>
    </row>
    <row r="49" spans="1:34" s="40" customFormat="1" ht="17.100000000000001" customHeight="1">
      <c r="A49" s="39"/>
      <c r="B49" s="45">
        <v>27</v>
      </c>
      <c r="C49" s="46" t="s">
        <v>99</v>
      </c>
      <c r="D49" s="133" t="s">
        <v>100</v>
      </c>
      <c r="E49" s="45">
        <v>4</v>
      </c>
      <c r="F49" s="47" t="s">
        <v>68</v>
      </c>
      <c r="G49" s="47" t="s">
        <v>68</v>
      </c>
      <c r="H49" s="49">
        <v>30</v>
      </c>
      <c r="I49" s="50">
        <v>15</v>
      </c>
      <c r="J49" s="51">
        <v>15</v>
      </c>
      <c r="K49" s="51"/>
      <c r="L49" s="51"/>
      <c r="M49" s="51"/>
      <c r="N49" s="51"/>
      <c r="O49" s="53"/>
      <c r="P49" s="90"/>
      <c r="Q49" s="53"/>
      <c r="R49" s="141"/>
      <c r="S49" s="50"/>
      <c r="T49" s="53"/>
      <c r="U49" s="179"/>
      <c r="V49" s="90">
        <v>15</v>
      </c>
      <c r="W49" s="91">
        <v>15</v>
      </c>
      <c r="X49" s="148">
        <v>4</v>
      </c>
      <c r="Y49" s="50"/>
      <c r="Z49" s="53"/>
      <c r="AA49" s="160"/>
      <c r="AB49" s="174"/>
      <c r="AC49" s="174"/>
      <c r="AD49" s="174"/>
      <c r="AE49" s="174"/>
      <c r="AF49" s="174"/>
      <c r="AG49" s="174"/>
      <c r="AH49" s="175"/>
    </row>
    <row r="50" spans="1:34" s="41" customFormat="1" ht="17.100000000000001" customHeight="1">
      <c r="B50" s="45">
        <v>28</v>
      </c>
      <c r="C50" s="46" t="s">
        <v>101</v>
      </c>
      <c r="D50" s="133" t="s">
        <v>102</v>
      </c>
      <c r="E50" s="45">
        <v>2</v>
      </c>
      <c r="F50" s="47"/>
      <c r="G50" s="47" t="s">
        <v>68</v>
      </c>
      <c r="H50" s="49">
        <v>15</v>
      </c>
      <c r="I50" s="50"/>
      <c r="J50" s="51">
        <v>15</v>
      </c>
      <c r="K50" s="51"/>
      <c r="L50" s="51"/>
      <c r="M50" s="51"/>
      <c r="N50" s="51"/>
      <c r="O50" s="53"/>
      <c r="P50" s="90"/>
      <c r="Q50" s="53"/>
      <c r="R50" s="141"/>
      <c r="S50" s="50"/>
      <c r="T50" s="53"/>
      <c r="U50" s="179"/>
      <c r="V50" s="90"/>
      <c r="W50" s="91">
        <v>15</v>
      </c>
      <c r="X50" s="148">
        <v>2</v>
      </c>
      <c r="Y50" s="50"/>
      <c r="Z50" s="53"/>
      <c r="AA50" s="160"/>
      <c r="AB50" s="174"/>
      <c r="AC50" s="174"/>
      <c r="AD50" s="174"/>
      <c r="AE50" s="174"/>
      <c r="AF50" s="174"/>
      <c r="AG50" s="174"/>
      <c r="AH50" s="175"/>
    </row>
    <row r="51" spans="1:34" s="41" customFormat="1" ht="17.100000000000001" customHeight="1" thickBot="1">
      <c r="B51" s="45">
        <v>29</v>
      </c>
      <c r="C51" s="46" t="s">
        <v>103</v>
      </c>
      <c r="D51" s="133" t="s">
        <v>104</v>
      </c>
      <c r="E51" s="45">
        <v>5</v>
      </c>
      <c r="F51" s="47" t="s">
        <v>75</v>
      </c>
      <c r="G51" s="47"/>
      <c r="H51" s="49">
        <f t="shared" ref="H51" si="10">SUM(I51:O51)</f>
        <v>30</v>
      </c>
      <c r="I51" s="50"/>
      <c r="J51" s="51">
        <v>30</v>
      </c>
      <c r="K51" s="51"/>
      <c r="L51" s="51"/>
      <c r="M51" s="51"/>
      <c r="N51" s="51"/>
      <c r="O51" s="53"/>
      <c r="P51" s="90"/>
      <c r="Q51" s="53"/>
      <c r="R51" s="141"/>
      <c r="S51" s="50"/>
      <c r="T51" s="53"/>
      <c r="U51" s="179"/>
      <c r="V51" s="90"/>
      <c r="W51" s="91"/>
      <c r="X51" s="148"/>
      <c r="Y51" s="50"/>
      <c r="Z51" s="53">
        <v>30</v>
      </c>
      <c r="AA51" s="160">
        <v>5</v>
      </c>
      <c r="AB51" s="174"/>
      <c r="AC51" s="174"/>
      <c r="AD51" s="174"/>
      <c r="AE51" s="174"/>
      <c r="AF51" s="174"/>
      <c r="AG51" s="174"/>
      <c r="AH51" s="175"/>
    </row>
    <row r="52" spans="1:34" s="42" customFormat="1" ht="16.5" customHeight="1" thickTop="1" thickBot="1">
      <c r="B52" s="233" t="s">
        <v>148</v>
      </c>
      <c r="C52" s="236"/>
      <c r="D52" s="236"/>
      <c r="E52" s="236"/>
      <c r="F52" s="236"/>
      <c r="G52" s="236"/>
      <c r="H52" s="236"/>
      <c r="I52" s="236"/>
      <c r="J52" s="236"/>
      <c r="K52" s="236"/>
      <c r="L52" s="236"/>
      <c r="M52" s="236"/>
      <c r="N52" s="236"/>
      <c r="O52" s="236"/>
      <c r="P52" s="236"/>
      <c r="Q52" s="236"/>
      <c r="R52" s="236"/>
      <c r="S52" s="236"/>
      <c r="T52" s="236"/>
      <c r="U52" s="236"/>
      <c r="V52" s="236"/>
      <c r="W52" s="236"/>
      <c r="X52" s="236"/>
      <c r="Y52" s="236"/>
      <c r="Z52" s="236"/>
      <c r="AA52" s="240"/>
      <c r="AB52" s="172"/>
      <c r="AC52" s="172"/>
      <c r="AD52" s="172"/>
      <c r="AE52" s="172"/>
      <c r="AF52" s="172"/>
      <c r="AG52" s="172"/>
      <c r="AH52" s="173"/>
    </row>
    <row r="53" spans="1:34" s="42" customFormat="1" ht="16.5" customHeight="1" thickTop="1">
      <c r="B53" s="45">
        <v>30</v>
      </c>
      <c r="C53" s="46" t="s">
        <v>109</v>
      </c>
      <c r="D53" s="133" t="s">
        <v>110</v>
      </c>
      <c r="E53" s="45">
        <v>2</v>
      </c>
      <c r="F53" s="47"/>
      <c r="G53" s="47" t="s">
        <v>47</v>
      </c>
      <c r="H53" s="49">
        <f t="shared" ref="H53:H61" si="11">SUM(I53:O53)</f>
        <v>15</v>
      </c>
      <c r="I53" s="50"/>
      <c r="J53" s="51">
        <v>15</v>
      </c>
      <c r="K53" s="51"/>
      <c r="L53" s="51"/>
      <c r="M53" s="51"/>
      <c r="N53" s="51"/>
      <c r="O53" s="86"/>
      <c r="P53" s="90"/>
      <c r="Q53" s="53">
        <v>15</v>
      </c>
      <c r="R53" s="141">
        <v>2</v>
      </c>
      <c r="S53" s="50"/>
      <c r="T53" s="53"/>
      <c r="U53" s="178"/>
      <c r="V53" s="90"/>
      <c r="W53" s="91"/>
      <c r="X53" s="148"/>
      <c r="Y53" s="50"/>
      <c r="Z53" s="53"/>
      <c r="AA53" s="178"/>
      <c r="AB53" s="172"/>
      <c r="AC53" s="172"/>
      <c r="AD53" s="172"/>
      <c r="AE53" s="172"/>
      <c r="AF53" s="172"/>
      <c r="AG53" s="172"/>
      <c r="AH53" s="173"/>
    </row>
    <row r="54" spans="1:34" s="42" customFormat="1" ht="16.5" customHeight="1">
      <c r="B54" s="45">
        <v>31</v>
      </c>
      <c r="C54" s="46" t="s">
        <v>111</v>
      </c>
      <c r="D54" s="133" t="s">
        <v>112</v>
      </c>
      <c r="E54" s="45">
        <v>3</v>
      </c>
      <c r="F54" s="47" t="s">
        <v>47</v>
      </c>
      <c r="G54" s="47"/>
      <c r="H54" s="49">
        <f t="shared" si="11"/>
        <v>15</v>
      </c>
      <c r="I54" s="50">
        <v>15</v>
      </c>
      <c r="J54" s="51"/>
      <c r="K54" s="51"/>
      <c r="L54" s="51"/>
      <c r="M54" s="51"/>
      <c r="N54" s="51"/>
      <c r="O54" s="53"/>
      <c r="P54" s="90">
        <v>15</v>
      </c>
      <c r="Q54" s="53"/>
      <c r="R54" s="141">
        <v>3</v>
      </c>
      <c r="S54" s="50"/>
      <c r="T54" s="53"/>
      <c r="U54" s="179"/>
      <c r="V54" s="90"/>
      <c r="W54" s="91"/>
      <c r="X54" s="148"/>
      <c r="Y54" s="50"/>
      <c r="Z54" s="53"/>
      <c r="AA54" s="179"/>
      <c r="AB54" s="172"/>
      <c r="AC54" s="172"/>
      <c r="AD54" s="172"/>
      <c r="AE54" s="172"/>
      <c r="AF54" s="172"/>
      <c r="AG54" s="172"/>
      <c r="AH54" s="173"/>
    </row>
    <row r="55" spans="1:34" s="42" customFormat="1" ht="16.5" customHeight="1">
      <c r="B55" s="45">
        <v>32</v>
      </c>
      <c r="C55" s="46" t="s">
        <v>113</v>
      </c>
      <c r="D55" s="133" t="s">
        <v>114</v>
      </c>
      <c r="E55" s="45">
        <v>5</v>
      </c>
      <c r="F55" s="47" t="s">
        <v>47</v>
      </c>
      <c r="G55" s="47" t="s">
        <v>47</v>
      </c>
      <c r="H55" s="49">
        <f t="shared" si="11"/>
        <v>30</v>
      </c>
      <c r="I55" s="50">
        <v>15</v>
      </c>
      <c r="J55" s="51">
        <v>15</v>
      </c>
      <c r="K55" s="51"/>
      <c r="L55" s="51"/>
      <c r="M55" s="51"/>
      <c r="N55" s="51"/>
      <c r="O55" s="53"/>
      <c r="P55" s="90">
        <v>15</v>
      </c>
      <c r="Q55" s="53">
        <v>15</v>
      </c>
      <c r="R55" s="141">
        <v>5</v>
      </c>
      <c r="S55" s="50"/>
      <c r="T55" s="53"/>
      <c r="U55" s="179"/>
      <c r="V55" s="90"/>
      <c r="W55" s="91"/>
      <c r="X55" s="148"/>
      <c r="Y55" s="50"/>
      <c r="Z55" s="53"/>
      <c r="AA55" s="179"/>
      <c r="AB55" s="172"/>
      <c r="AC55" s="172"/>
      <c r="AD55" s="172"/>
      <c r="AE55" s="172"/>
      <c r="AF55" s="172"/>
      <c r="AG55" s="172"/>
      <c r="AH55" s="173"/>
    </row>
    <row r="56" spans="1:34" s="42" customFormat="1" ht="16.5" customHeight="1">
      <c r="B56" s="45">
        <v>33</v>
      </c>
      <c r="C56" s="46" t="s">
        <v>115</v>
      </c>
      <c r="D56" s="133" t="s">
        <v>116</v>
      </c>
      <c r="E56" s="45">
        <v>2</v>
      </c>
      <c r="F56" s="47"/>
      <c r="G56" s="47" t="s">
        <v>52</v>
      </c>
      <c r="H56" s="49">
        <f t="shared" si="11"/>
        <v>15</v>
      </c>
      <c r="I56" s="50"/>
      <c r="J56" s="51"/>
      <c r="K56" s="51">
        <v>15</v>
      </c>
      <c r="L56" s="51"/>
      <c r="M56" s="51"/>
      <c r="N56" s="51"/>
      <c r="O56" s="53"/>
      <c r="P56" s="90"/>
      <c r="Q56" s="53"/>
      <c r="R56" s="141"/>
      <c r="S56" s="50"/>
      <c r="T56" s="53">
        <v>15</v>
      </c>
      <c r="U56" s="179">
        <v>2</v>
      </c>
      <c r="V56" s="90"/>
      <c r="W56" s="91"/>
      <c r="X56" s="148"/>
      <c r="Y56" s="50"/>
      <c r="Z56" s="53"/>
      <c r="AA56" s="179"/>
      <c r="AB56" s="172"/>
      <c r="AC56" s="172"/>
      <c r="AD56" s="172"/>
      <c r="AE56" s="172"/>
      <c r="AF56" s="172"/>
      <c r="AG56" s="172"/>
      <c r="AH56" s="173"/>
    </row>
    <row r="57" spans="1:34" s="42" customFormat="1" ht="16.5" customHeight="1">
      <c r="B57" s="45">
        <v>34</v>
      </c>
      <c r="C57" s="46" t="s">
        <v>117</v>
      </c>
      <c r="D57" s="133" t="s">
        <v>118</v>
      </c>
      <c r="E57" s="45">
        <v>4</v>
      </c>
      <c r="F57" s="47" t="s">
        <v>52</v>
      </c>
      <c r="G57" s="47"/>
      <c r="H57" s="49">
        <f t="shared" si="11"/>
        <v>30</v>
      </c>
      <c r="I57" s="50"/>
      <c r="J57" s="51"/>
      <c r="K57" s="51">
        <v>30</v>
      </c>
      <c r="L57" s="51"/>
      <c r="M57" s="51"/>
      <c r="N57" s="51"/>
      <c r="O57" s="53"/>
      <c r="P57" s="90"/>
      <c r="Q57" s="53"/>
      <c r="R57" s="141"/>
      <c r="S57" s="50"/>
      <c r="T57" s="53">
        <v>30</v>
      </c>
      <c r="U57" s="179">
        <v>4</v>
      </c>
      <c r="V57" s="90"/>
      <c r="W57" s="91"/>
      <c r="X57" s="148"/>
      <c r="Y57" s="50"/>
      <c r="Z57" s="53"/>
      <c r="AA57" s="179"/>
      <c r="AB57" s="172"/>
      <c r="AC57" s="172"/>
      <c r="AD57" s="172"/>
      <c r="AE57" s="172"/>
      <c r="AF57" s="172"/>
      <c r="AG57" s="172"/>
      <c r="AH57" s="173"/>
    </row>
    <row r="58" spans="1:34" s="42" customFormat="1" ht="16.5" customHeight="1">
      <c r="B58" s="45">
        <v>35</v>
      </c>
      <c r="C58" s="46" t="s">
        <v>119</v>
      </c>
      <c r="D58" s="133" t="s">
        <v>120</v>
      </c>
      <c r="E58" s="45">
        <v>2</v>
      </c>
      <c r="F58" s="47"/>
      <c r="G58" s="47" t="s">
        <v>52</v>
      </c>
      <c r="H58" s="49">
        <f t="shared" si="11"/>
        <v>15</v>
      </c>
      <c r="I58" s="50"/>
      <c r="J58" s="51"/>
      <c r="K58" s="51">
        <v>15</v>
      </c>
      <c r="L58" s="51"/>
      <c r="M58" s="51"/>
      <c r="N58" s="51"/>
      <c r="O58" s="53"/>
      <c r="P58" s="90"/>
      <c r="Q58" s="53"/>
      <c r="R58" s="141"/>
      <c r="S58" s="50"/>
      <c r="T58" s="53">
        <v>15</v>
      </c>
      <c r="U58" s="179">
        <v>2</v>
      </c>
      <c r="V58" s="90"/>
      <c r="W58" s="91"/>
      <c r="X58" s="148"/>
      <c r="Y58" s="50"/>
      <c r="Z58" s="53"/>
      <c r="AA58" s="179"/>
      <c r="AB58" s="172"/>
      <c r="AC58" s="172"/>
      <c r="AD58" s="172"/>
      <c r="AE58" s="172"/>
      <c r="AF58" s="172"/>
      <c r="AG58" s="172"/>
      <c r="AH58" s="173"/>
    </row>
    <row r="59" spans="1:34" s="42" customFormat="1" ht="16.5" customHeight="1">
      <c r="B59" s="45">
        <v>36</v>
      </c>
      <c r="C59" s="46" t="s">
        <v>121</v>
      </c>
      <c r="D59" s="133" t="s">
        <v>122</v>
      </c>
      <c r="E59" s="45">
        <v>4</v>
      </c>
      <c r="F59" s="47"/>
      <c r="G59" s="47" t="s">
        <v>68</v>
      </c>
      <c r="H59" s="49">
        <f t="shared" si="11"/>
        <v>30</v>
      </c>
      <c r="I59" s="50"/>
      <c r="J59" s="51"/>
      <c r="K59" s="51"/>
      <c r="L59" s="51">
        <v>30</v>
      </c>
      <c r="M59" s="51"/>
      <c r="N59" s="51"/>
      <c r="O59" s="53"/>
      <c r="P59" s="90"/>
      <c r="Q59" s="53"/>
      <c r="R59" s="141"/>
      <c r="S59" s="50"/>
      <c r="T59" s="53"/>
      <c r="U59" s="179"/>
      <c r="V59" s="90"/>
      <c r="W59" s="91">
        <v>30</v>
      </c>
      <c r="X59" s="148">
        <v>4</v>
      </c>
      <c r="Y59" s="50"/>
      <c r="Z59" s="53"/>
      <c r="AA59" s="179"/>
      <c r="AB59" s="172"/>
      <c r="AC59" s="172"/>
      <c r="AD59" s="172"/>
      <c r="AE59" s="172"/>
      <c r="AF59" s="172"/>
      <c r="AG59" s="172"/>
      <c r="AH59" s="173"/>
    </row>
    <row r="60" spans="1:34" s="42" customFormat="1" ht="16.5" customHeight="1">
      <c r="B60" s="45">
        <v>37</v>
      </c>
      <c r="C60" s="46" t="s">
        <v>123</v>
      </c>
      <c r="D60" s="133" t="s">
        <v>124</v>
      </c>
      <c r="E60" s="45">
        <v>4</v>
      </c>
      <c r="F60" s="47" t="s">
        <v>68</v>
      </c>
      <c r="G60" s="47"/>
      <c r="H60" s="49">
        <f t="shared" si="11"/>
        <v>30</v>
      </c>
      <c r="I60" s="50"/>
      <c r="J60" s="51"/>
      <c r="K60" s="51">
        <v>30</v>
      </c>
      <c r="L60" s="51"/>
      <c r="M60" s="51"/>
      <c r="N60" s="51"/>
      <c r="O60" s="53"/>
      <c r="P60" s="90"/>
      <c r="Q60" s="53"/>
      <c r="R60" s="141"/>
      <c r="S60" s="50"/>
      <c r="T60" s="53"/>
      <c r="U60" s="179"/>
      <c r="V60" s="90"/>
      <c r="W60" s="91">
        <v>30</v>
      </c>
      <c r="X60" s="148">
        <v>4</v>
      </c>
      <c r="Y60" s="50"/>
      <c r="Z60" s="53"/>
      <c r="AA60" s="179"/>
      <c r="AB60" s="172"/>
      <c r="AC60" s="172"/>
      <c r="AD60" s="172"/>
      <c r="AE60" s="172"/>
      <c r="AF60" s="172"/>
      <c r="AG60" s="172"/>
      <c r="AH60" s="173"/>
    </row>
    <row r="61" spans="1:34" s="42" customFormat="1" ht="16.5" customHeight="1" thickBot="1">
      <c r="B61" s="45">
        <v>38</v>
      </c>
      <c r="C61" s="46" t="s">
        <v>125</v>
      </c>
      <c r="D61" s="133" t="s">
        <v>126</v>
      </c>
      <c r="E61" s="45">
        <v>5</v>
      </c>
      <c r="F61" s="47"/>
      <c r="G61" s="47" t="s">
        <v>75</v>
      </c>
      <c r="H61" s="49">
        <f t="shared" si="11"/>
        <v>30</v>
      </c>
      <c r="I61" s="50"/>
      <c r="J61" s="51"/>
      <c r="K61" s="51"/>
      <c r="L61" s="51">
        <v>30</v>
      </c>
      <c r="M61" s="51"/>
      <c r="N61" s="51"/>
      <c r="O61" s="53"/>
      <c r="P61" s="90"/>
      <c r="Q61" s="53"/>
      <c r="R61" s="141"/>
      <c r="S61" s="50"/>
      <c r="T61" s="53"/>
      <c r="U61" s="179"/>
      <c r="V61" s="90"/>
      <c r="W61" s="91"/>
      <c r="X61" s="148"/>
      <c r="Y61" s="50"/>
      <c r="Z61" s="53">
        <v>30</v>
      </c>
      <c r="AA61" s="179">
        <v>5</v>
      </c>
      <c r="AB61" s="172"/>
      <c r="AC61" s="172"/>
      <c r="AD61" s="172"/>
      <c r="AE61" s="172"/>
      <c r="AF61" s="172"/>
      <c r="AG61" s="172"/>
      <c r="AH61" s="173"/>
    </row>
    <row r="62" spans="1:34" s="42" customFormat="1" ht="16.5" customHeight="1" thickTop="1" thickBot="1">
      <c r="B62" s="233" t="s">
        <v>150</v>
      </c>
      <c r="C62" s="236"/>
      <c r="D62" s="236"/>
      <c r="E62" s="236"/>
      <c r="F62" s="236"/>
      <c r="G62" s="236"/>
      <c r="H62" s="236"/>
      <c r="I62" s="236"/>
      <c r="J62" s="236"/>
      <c r="K62" s="236"/>
      <c r="L62" s="236"/>
      <c r="M62" s="236"/>
      <c r="N62" s="236"/>
      <c r="O62" s="236"/>
      <c r="P62" s="236"/>
      <c r="Q62" s="236"/>
      <c r="R62" s="236"/>
      <c r="S62" s="236"/>
      <c r="T62" s="236"/>
      <c r="U62" s="236"/>
      <c r="V62" s="236"/>
      <c r="W62" s="236"/>
      <c r="X62" s="236"/>
      <c r="Y62" s="236"/>
      <c r="Z62" s="236"/>
      <c r="AA62" s="240"/>
      <c r="AB62" s="172"/>
      <c r="AC62" s="172"/>
      <c r="AD62" s="172"/>
      <c r="AE62" s="172"/>
      <c r="AF62" s="172"/>
      <c r="AG62" s="172"/>
      <c r="AH62" s="173"/>
    </row>
    <row r="63" spans="1:34" s="42" customFormat="1" ht="16.5" customHeight="1" thickTop="1">
      <c r="B63" s="45">
        <v>39</v>
      </c>
      <c r="C63" s="46" t="s">
        <v>127</v>
      </c>
      <c r="D63" s="133" t="s">
        <v>128</v>
      </c>
      <c r="E63" s="45">
        <v>3</v>
      </c>
      <c r="F63" s="47"/>
      <c r="G63" s="47" t="s">
        <v>47</v>
      </c>
      <c r="H63" s="49">
        <f t="shared" ref="H63:H70" si="12">SUM(I63:O63)</f>
        <v>15</v>
      </c>
      <c r="I63" s="50"/>
      <c r="J63" s="51">
        <v>15</v>
      </c>
      <c r="K63" s="51"/>
      <c r="L63" s="51"/>
      <c r="M63" s="51"/>
      <c r="N63" s="51"/>
      <c r="O63" s="53"/>
      <c r="P63" s="90"/>
      <c r="Q63" s="53">
        <v>15</v>
      </c>
      <c r="R63" s="141">
        <v>3</v>
      </c>
      <c r="S63" s="50"/>
      <c r="T63" s="53"/>
      <c r="U63" s="211"/>
      <c r="V63" s="90"/>
      <c r="W63" s="91"/>
      <c r="X63" s="148"/>
      <c r="Y63" s="50"/>
      <c r="Z63" s="53"/>
      <c r="AA63" s="160"/>
      <c r="AB63" s="172"/>
      <c r="AC63" s="172"/>
      <c r="AD63" s="172"/>
      <c r="AE63" s="172"/>
      <c r="AF63" s="172"/>
      <c r="AG63" s="172"/>
      <c r="AH63" s="173"/>
    </row>
    <row r="64" spans="1:34" s="42" customFormat="1" ht="16.5" customHeight="1">
      <c r="B64" s="45">
        <v>40</v>
      </c>
      <c r="C64" s="46" t="s">
        <v>129</v>
      </c>
      <c r="D64" s="133" t="s">
        <v>130</v>
      </c>
      <c r="E64" s="45">
        <v>2</v>
      </c>
      <c r="F64" s="47"/>
      <c r="G64" s="47" t="s">
        <v>47</v>
      </c>
      <c r="H64" s="49">
        <f t="shared" si="12"/>
        <v>15</v>
      </c>
      <c r="I64" s="50">
        <v>15</v>
      </c>
      <c r="J64" s="51"/>
      <c r="K64" s="51"/>
      <c r="L64" s="51"/>
      <c r="M64" s="51"/>
      <c r="N64" s="51"/>
      <c r="O64" s="53"/>
      <c r="P64" s="90">
        <v>15</v>
      </c>
      <c r="Q64" s="53"/>
      <c r="R64" s="141">
        <v>2</v>
      </c>
      <c r="S64" s="50"/>
      <c r="T64" s="53"/>
      <c r="U64" s="160"/>
      <c r="V64" s="90"/>
      <c r="W64" s="91"/>
      <c r="X64" s="148"/>
      <c r="Y64" s="50"/>
      <c r="Z64" s="53"/>
      <c r="AA64" s="160"/>
      <c r="AB64" s="172"/>
      <c r="AC64" s="172"/>
      <c r="AD64" s="172"/>
      <c r="AE64" s="172"/>
      <c r="AF64" s="172"/>
      <c r="AG64" s="172"/>
      <c r="AH64" s="173"/>
    </row>
    <row r="65" spans="2:34" s="42" customFormat="1" ht="16.5" customHeight="1">
      <c r="B65" s="45">
        <v>41</v>
      </c>
      <c r="C65" s="46" t="s">
        <v>131</v>
      </c>
      <c r="D65" s="133" t="s">
        <v>132</v>
      </c>
      <c r="E65" s="45">
        <v>5</v>
      </c>
      <c r="F65" s="47" t="s">
        <v>47</v>
      </c>
      <c r="G65" s="47" t="s">
        <v>47</v>
      </c>
      <c r="H65" s="49">
        <f t="shared" si="12"/>
        <v>30</v>
      </c>
      <c r="I65" s="50">
        <v>15</v>
      </c>
      <c r="J65" s="51">
        <v>15</v>
      </c>
      <c r="K65" s="51"/>
      <c r="L65" s="51"/>
      <c r="M65" s="51"/>
      <c r="N65" s="51"/>
      <c r="O65" s="53"/>
      <c r="P65" s="90">
        <v>15</v>
      </c>
      <c r="Q65" s="53">
        <v>15</v>
      </c>
      <c r="R65" s="141">
        <v>5</v>
      </c>
      <c r="S65" s="50"/>
      <c r="T65" s="53"/>
      <c r="U65" s="160"/>
      <c r="V65" s="90"/>
      <c r="W65" s="91"/>
      <c r="X65" s="148"/>
      <c r="Y65" s="50"/>
      <c r="Z65" s="53"/>
      <c r="AA65" s="160"/>
      <c r="AB65" s="172"/>
      <c r="AC65" s="172"/>
      <c r="AD65" s="172"/>
      <c r="AE65" s="172"/>
      <c r="AF65" s="172"/>
      <c r="AG65" s="172"/>
      <c r="AH65" s="173"/>
    </row>
    <row r="66" spans="2:34" s="42" customFormat="1" ht="16.5" customHeight="1">
      <c r="B66" s="45">
        <v>42</v>
      </c>
      <c r="C66" s="46" t="s">
        <v>133</v>
      </c>
      <c r="D66" s="133" t="s">
        <v>134</v>
      </c>
      <c r="E66" s="45">
        <v>8</v>
      </c>
      <c r="F66" s="47" t="s">
        <v>52</v>
      </c>
      <c r="G66" s="47" t="s">
        <v>52</v>
      </c>
      <c r="H66" s="49">
        <f t="shared" si="12"/>
        <v>60</v>
      </c>
      <c r="I66" s="50">
        <v>30</v>
      </c>
      <c r="J66" s="51">
        <v>30</v>
      </c>
      <c r="K66" s="51"/>
      <c r="L66" s="51"/>
      <c r="M66" s="51"/>
      <c r="N66" s="51"/>
      <c r="O66" s="53"/>
      <c r="P66" s="90"/>
      <c r="Q66" s="53"/>
      <c r="R66" s="141"/>
      <c r="S66" s="50">
        <v>30</v>
      </c>
      <c r="T66" s="53">
        <v>30</v>
      </c>
      <c r="U66" s="160">
        <v>8</v>
      </c>
      <c r="V66" s="90"/>
      <c r="W66" s="91"/>
      <c r="X66" s="148"/>
      <c r="Y66" s="50"/>
      <c r="Z66" s="53"/>
      <c r="AA66" s="160"/>
      <c r="AB66" s="172"/>
      <c r="AC66" s="172"/>
      <c r="AD66" s="172"/>
      <c r="AE66" s="172"/>
      <c r="AF66" s="172"/>
      <c r="AG66" s="172"/>
      <c r="AH66" s="173"/>
    </row>
    <row r="67" spans="2:34" s="42" customFormat="1" ht="16.5" customHeight="1">
      <c r="B67" s="45">
        <v>43</v>
      </c>
      <c r="C67" s="46" t="s">
        <v>135</v>
      </c>
      <c r="D67" s="133" t="s">
        <v>136</v>
      </c>
      <c r="E67" s="45">
        <v>5</v>
      </c>
      <c r="F67" s="47" t="s">
        <v>68</v>
      </c>
      <c r="G67" s="47" t="s">
        <v>68</v>
      </c>
      <c r="H67" s="49">
        <f t="shared" si="12"/>
        <v>30</v>
      </c>
      <c r="I67" s="50">
        <v>15</v>
      </c>
      <c r="J67" s="51">
        <v>15</v>
      </c>
      <c r="K67" s="51"/>
      <c r="L67" s="51"/>
      <c r="M67" s="51"/>
      <c r="N67" s="51"/>
      <c r="O67" s="53"/>
      <c r="P67" s="90"/>
      <c r="Q67" s="53"/>
      <c r="R67" s="141"/>
      <c r="S67" s="50"/>
      <c r="T67" s="53"/>
      <c r="U67" s="160"/>
      <c r="V67" s="90">
        <v>15</v>
      </c>
      <c r="W67" s="91">
        <v>15</v>
      </c>
      <c r="X67" s="148">
        <v>5</v>
      </c>
      <c r="Y67" s="50"/>
      <c r="Z67" s="53"/>
      <c r="AA67" s="160"/>
      <c r="AB67" s="172"/>
      <c r="AC67" s="172"/>
      <c r="AD67" s="172"/>
      <c r="AE67" s="172"/>
      <c r="AF67" s="172"/>
      <c r="AG67" s="172"/>
      <c r="AH67" s="173"/>
    </row>
    <row r="68" spans="2:34" s="42" customFormat="1" ht="16.5" customHeight="1">
      <c r="B68" s="45">
        <v>44</v>
      </c>
      <c r="C68" s="46" t="s">
        <v>137</v>
      </c>
      <c r="D68" s="133" t="s">
        <v>138</v>
      </c>
      <c r="E68" s="45">
        <v>2</v>
      </c>
      <c r="F68" s="47"/>
      <c r="G68" s="47" t="s">
        <v>68</v>
      </c>
      <c r="H68" s="49">
        <f t="shared" si="12"/>
        <v>15</v>
      </c>
      <c r="I68" s="50">
        <v>15</v>
      </c>
      <c r="J68" s="51"/>
      <c r="K68" s="51"/>
      <c r="L68" s="51"/>
      <c r="M68" s="51"/>
      <c r="N68" s="51"/>
      <c r="O68" s="53"/>
      <c r="P68" s="90"/>
      <c r="Q68" s="53"/>
      <c r="R68" s="141"/>
      <c r="S68" s="50"/>
      <c r="T68" s="53"/>
      <c r="U68" s="160"/>
      <c r="V68" s="90">
        <v>15</v>
      </c>
      <c r="W68" s="91"/>
      <c r="X68" s="148">
        <v>2</v>
      </c>
      <c r="Y68" s="50"/>
      <c r="Z68" s="53"/>
      <c r="AA68" s="160"/>
      <c r="AB68" s="172"/>
      <c r="AC68" s="172"/>
      <c r="AD68" s="172"/>
      <c r="AE68" s="172"/>
      <c r="AF68" s="172"/>
      <c r="AG68" s="172"/>
      <c r="AH68" s="173"/>
    </row>
    <row r="69" spans="2:34" s="42" customFormat="1" ht="16.5" customHeight="1">
      <c r="B69" s="45">
        <v>45</v>
      </c>
      <c r="C69" s="46" t="s">
        <v>139</v>
      </c>
      <c r="D69" s="133" t="s">
        <v>140</v>
      </c>
      <c r="E69" s="45">
        <v>1</v>
      </c>
      <c r="F69" s="47"/>
      <c r="G69" s="47" t="s">
        <v>68</v>
      </c>
      <c r="H69" s="49">
        <f t="shared" si="12"/>
        <v>15</v>
      </c>
      <c r="I69" s="50"/>
      <c r="J69" s="51">
        <v>15</v>
      </c>
      <c r="K69" s="51"/>
      <c r="L69" s="51"/>
      <c r="M69" s="51"/>
      <c r="N69" s="51"/>
      <c r="O69" s="53"/>
      <c r="P69" s="90"/>
      <c r="Q69" s="53"/>
      <c r="R69" s="141"/>
      <c r="S69" s="50"/>
      <c r="T69" s="53"/>
      <c r="U69" s="160"/>
      <c r="V69" s="90"/>
      <c r="W69" s="91">
        <v>15</v>
      </c>
      <c r="X69" s="148">
        <v>1</v>
      </c>
      <c r="Y69" s="50"/>
      <c r="Z69" s="53"/>
      <c r="AA69" s="160"/>
      <c r="AB69" s="172"/>
      <c r="AC69" s="172"/>
      <c r="AD69" s="172"/>
      <c r="AE69" s="172"/>
      <c r="AF69" s="172"/>
      <c r="AG69" s="172"/>
      <c r="AH69" s="173"/>
    </row>
    <row r="70" spans="2:34" s="42" customFormat="1" ht="16.5" customHeight="1" thickBot="1">
      <c r="B70" s="45">
        <v>46</v>
      </c>
      <c r="C70" s="46" t="s">
        <v>141</v>
      </c>
      <c r="D70" s="133" t="s">
        <v>142</v>
      </c>
      <c r="E70" s="45">
        <v>5</v>
      </c>
      <c r="F70" s="47" t="s">
        <v>75</v>
      </c>
      <c r="G70" s="47"/>
      <c r="H70" s="49">
        <f t="shared" si="12"/>
        <v>30</v>
      </c>
      <c r="I70" s="50"/>
      <c r="J70" s="51">
        <v>30</v>
      </c>
      <c r="K70" s="51"/>
      <c r="L70" s="51"/>
      <c r="M70" s="51"/>
      <c r="N70" s="51"/>
      <c r="O70" s="53"/>
      <c r="P70" s="90"/>
      <c r="Q70" s="53"/>
      <c r="R70" s="141"/>
      <c r="S70" s="50"/>
      <c r="T70" s="53"/>
      <c r="U70" s="160"/>
      <c r="V70" s="90"/>
      <c r="W70" s="91"/>
      <c r="X70" s="148"/>
      <c r="Y70" s="50"/>
      <c r="Z70" s="53">
        <v>30</v>
      </c>
      <c r="AA70" s="160">
        <v>5</v>
      </c>
      <c r="AB70" s="172"/>
      <c r="AC70" s="172"/>
      <c r="AD70" s="172"/>
      <c r="AE70" s="172"/>
      <c r="AF70" s="172"/>
      <c r="AG70" s="172"/>
      <c r="AH70" s="173"/>
    </row>
    <row r="71" spans="2:34" s="42" customFormat="1" ht="16.5" customHeight="1" thickTop="1" thickBot="1">
      <c r="B71" s="225"/>
      <c r="C71" s="226"/>
      <c r="D71" s="226"/>
      <c r="E71" s="226"/>
      <c r="F71" s="226"/>
      <c r="G71" s="226"/>
      <c r="H71" s="226"/>
      <c r="I71" s="226"/>
      <c r="J71" s="226"/>
      <c r="K71" s="226"/>
      <c r="L71" s="226"/>
      <c r="M71" s="226"/>
      <c r="N71" s="226"/>
      <c r="O71" s="226"/>
      <c r="P71" s="226"/>
      <c r="Q71" s="226"/>
      <c r="R71" s="226"/>
      <c r="S71" s="226"/>
      <c r="T71" s="226"/>
      <c r="U71" s="226"/>
      <c r="V71" s="226"/>
      <c r="W71" s="226"/>
      <c r="X71" s="226"/>
      <c r="Y71" s="226"/>
      <c r="Z71" s="226"/>
      <c r="AA71" s="235"/>
      <c r="AB71" s="172"/>
      <c r="AC71" s="172"/>
      <c r="AD71" s="172"/>
      <c r="AE71" s="172"/>
      <c r="AF71" s="172"/>
      <c r="AG71" s="172"/>
      <c r="AH71" s="173"/>
    </row>
    <row r="72" spans="2:34" s="42" customFormat="1" ht="16.5" customHeight="1" thickTop="1" thickBot="1">
      <c r="B72" s="225" t="s">
        <v>149</v>
      </c>
      <c r="C72" s="226"/>
      <c r="D72" s="120"/>
      <c r="E72" s="61">
        <f>SUM(E63:E70)</f>
        <v>31</v>
      </c>
      <c r="F72" s="219"/>
      <c r="G72" s="122"/>
      <c r="H72" s="62">
        <f>SUM(H63:H70)</f>
        <v>210</v>
      </c>
      <c r="I72" s="63">
        <f t="shared" ref="H72:AA72" si="13">SUM(I64:I71)</f>
        <v>90</v>
      </c>
      <c r="J72" s="64">
        <f>SUM(J63:J70)</f>
        <v>120</v>
      </c>
      <c r="K72" s="64">
        <f t="shared" si="13"/>
        <v>0</v>
      </c>
      <c r="L72" s="64">
        <f t="shared" si="13"/>
        <v>0</v>
      </c>
      <c r="M72" s="64">
        <f t="shared" si="13"/>
        <v>0</v>
      </c>
      <c r="N72" s="64">
        <f t="shared" si="13"/>
        <v>0</v>
      </c>
      <c r="O72" s="65">
        <f t="shared" si="13"/>
        <v>0</v>
      </c>
      <c r="P72" s="154">
        <f t="shared" si="13"/>
        <v>30</v>
      </c>
      <c r="Q72" s="65">
        <f>SUM(Q63:Q70)</f>
        <v>30</v>
      </c>
      <c r="R72" s="142">
        <f>SUM(R63:R70)</f>
        <v>10</v>
      </c>
      <c r="S72" s="63">
        <f t="shared" si="13"/>
        <v>30</v>
      </c>
      <c r="T72" s="65">
        <f t="shared" si="13"/>
        <v>30</v>
      </c>
      <c r="U72" s="161">
        <f t="shared" si="13"/>
        <v>8</v>
      </c>
      <c r="V72" s="154">
        <f t="shared" si="13"/>
        <v>30</v>
      </c>
      <c r="W72" s="65">
        <f t="shared" si="13"/>
        <v>30</v>
      </c>
      <c r="X72" s="142">
        <f t="shared" si="13"/>
        <v>8</v>
      </c>
      <c r="Y72" s="63">
        <f t="shared" si="13"/>
        <v>0</v>
      </c>
      <c r="Z72" s="65">
        <f t="shared" si="13"/>
        <v>30</v>
      </c>
      <c r="AA72" s="161">
        <f t="shared" si="13"/>
        <v>5</v>
      </c>
      <c r="AB72" s="172"/>
      <c r="AC72" s="172"/>
      <c r="AD72" s="172"/>
      <c r="AE72" s="172"/>
      <c r="AF72" s="172"/>
      <c r="AG72" s="172"/>
      <c r="AH72" s="173"/>
    </row>
    <row r="73" spans="2:34" s="42" customFormat="1" ht="16.5" customHeight="1" thickTop="1" thickBot="1">
      <c r="B73" s="227" t="s">
        <v>14</v>
      </c>
      <c r="C73" s="228"/>
      <c r="D73" s="214"/>
      <c r="E73" s="215">
        <f>E36+E30+E21+E17+E40+E72</f>
        <v>120</v>
      </c>
      <c r="F73" s="231"/>
      <c r="G73" s="232"/>
      <c r="H73" s="215">
        <f t="shared" ref="H73:AA73" si="14">H36+H30+H21+H17+H40+H72</f>
        <v>800</v>
      </c>
      <c r="I73" s="216">
        <f t="shared" si="14"/>
        <v>145</v>
      </c>
      <c r="J73" s="217">
        <f t="shared" si="14"/>
        <v>350</v>
      </c>
      <c r="K73" s="217">
        <f t="shared" si="14"/>
        <v>140</v>
      </c>
      <c r="L73" s="217">
        <f t="shared" si="14"/>
        <v>15</v>
      </c>
      <c r="M73" s="217">
        <f t="shared" si="14"/>
        <v>30</v>
      </c>
      <c r="N73" s="217">
        <f t="shared" si="14"/>
        <v>120</v>
      </c>
      <c r="O73" s="218">
        <f t="shared" si="14"/>
        <v>0</v>
      </c>
      <c r="P73" s="216">
        <f t="shared" si="14"/>
        <v>60</v>
      </c>
      <c r="Q73" s="216">
        <f t="shared" si="14"/>
        <v>180</v>
      </c>
      <c r="R73" s="216">
        <f t="shared" si="14"/>
        <v>30</v>
      </c>
      <c r="S73" s="216">
        <f t="shared" si="14"/>
        <v>40</v>
      </c>
      <c r="T73" s="216">
        <f t="shared" si="14"/>
        <v>215</v>
      </c>
      <c r="U73" s="216">
        <f t="shared" si="14"/>
        <v>30</v>
      </c>
      <c r="V73" s="216">
        <f t="shared" si="14"/>
        <v>45</v>
      </c>
      <c r="W73" s="216">
        <f t="shared" si="14"/>
        <v>200</v>
      </c>
      <c r="X73" s="216">
        <f t="shared" si="14"/>
        <v>30</v>
      </c>
      <c r="Y73" s="216">
        <f t="shared" si="14"/>
        <v>0</v>
      </c>
      <c r="Z73" s="216">
        <f t="shared" si="14"/>
        <v>60</v>
      </c>
      <c r="AA73" s="221">
        <f t="shared" si="14"/>
        <v>30</v>
      </c>
      <c r="AB73" s="172"/>
      <c r="AC73" s="172"/>
      <c r="AD73" s="172"/>
      <c r="AE73" s="172"/>
      <c r="AF73" s="172"/>
      <c r="AG73" s="172"/>
      <c r="AH73" s="173"/>
    </row>
    <row r="74" spans="2:34" s="42" customFormat="1" ht="16.5" customHeight="1" thickTop="1">
      <c r="B74" s="266"/>
      <c r="C74" s="266"/>
      <c r="D74" s="266"/>
      <c r="E74" s="266"/>
      <c r="F74" s="266"/>
      <c r="G74" s="266"/>
      <c r="H74" s="266"/>
      <c r="I74" s="266"/>
      <c r="J74" s="266"/>
      <c r="K74" s="266"/>
      <c r="L74" s="266"/>
      <c r="M74" s="266"/>
      <c r="N74" s="266"/>
      <c r="O74" s="266"/>
      <c r="P74" s="129"/>
      <c r="Q74" s="129"/>
      <c r="R74" s="129"/>
      <c r="S74" s="129"/>
      <c r="T74" s="129"/>
      <c r="U74" s="129"/>
      <c r="V74" s="129"/>
      <c r="W74" s="129"/>
      <c r="X74" s="129"/>
      <c r="Y74" s="129"/>
      <c r="Z74" s="129"/>
      <c r="AA74" s="129"/>
      <c r="AB74" s="172"/>
      <c r="AC74" s="172"/>
      <c r="AD74" s="172"/>
      <c r="AE74" s="172"/>
      <c r="AF74" s="172"/>
      <c r="AG74" s="172"/>
      <c r="AH74" s="173"/>
    </row>
    <row r="75" spans="2:34" s="42" customFormat="1" ht="16.5" customHeight="1" thickBot="1">
      <c r="B75" s="94"/>
      <c r="C75" s="94"/>
      <c r="D75" s="110"/>
      <c r="E75" s="111"/>
      <c r="F75" s="111" t="s">
        <v>20</v>
      </c>
      <c r="G75" s="112"/>
      <c r="H75" s="113">
        <f>SUM(P73:AA73)-R73-U73-X73-AA73</f>
        <v>800</v>
      </c>
      <c r="I75" s="114"/>
      <c r="J75" s="95"/>
      <c r="K75" s="95"/>
      <c r="L75" s="95"/>
      <c r="M75" s="95"/>
      <c r="N75" s="95"/>
      <c r="O75" s="95"/>
      <c r="P75" s="241"/>
      <c r="Q75" s="241"/>
      <c r="R75" s="207"/>
      <c r="S75" s="241"/>
      <c r="T75" s="241"/>
      <c r="U75" s="207"/>
      <c r="V75" s="241"/>
      <c r="W75" s="241"/>
      <c r="X75" s="207"/>
      <c r="Y75" s="241"/>
      <c r="Z75" s="241"/>
      <c r="AA75" s="207"/>
      <c r="AB75" s="172"/>
      <c r="AC75" s="172"/>
      <c r="AD75" s="172"/>
      <c r="AE75" s="172"/>
      <c r="AF75" s="172"/>
      <c r="AG75" s="172"/>
      <c r="AH75" s="173"/>
    </row>
    <row r="76" spans="2:34" s="42" customFormat="1" ht="16.5" customHeight="1" thickTop="1" thickBot="1">
      <c r="B76" s="94"/>
      <c r="C76" s="94"/>
      <c r="D76" s="110"/>
      <c r="E76" s="111"/>
      <c r="F76" s="111" t="s">
        <v>21</v>
      </c>
      <c r="G76" s="111"/>
      <c r="H76" s="113">
        <f>SUM(I73:O73)</f>
        <v>800</v>
      </c>
      <c r="I76" s="115"/>
      <c r="J76" s="96"/>
      <c r="K76" s="223" t="s">
        <v>12</v>
      </c>
      <c r="L76" s="223"/>
      <c r="M76" s="223"/>
      <c r="N76" s="223"/>
      <c r="O76" s="224"/>
      <c r="P76" s="108">
        <f>COUNTIF($F13:$F74,1)</f>
        <v>7</v>
      </c>
      <c r="Q76" s="109">
        <f>COUNTIF($G13:$G74,1)</f>
        <v>12</v>
      </c>
      <c r="R76" s="208"/>
      <c r="S76" s="108">
        <f>COUNTIF($F13:$F74,2)</f>
        <v>4</v>
      </c>
      <c r="T76" s="109">
        <f>COUNTIF($G13:$G74,2)</f>
        <v>13</v>
      </c>
      <c r="U76" s="208"/>
      <c r="V76" s="108">
        <f>COUNTIF($F13:$F74,3)</f>
        <v>4</v>
      </c>
      <c r="W76" s="109">
        <f>COUNTIF($G13:$G74,3)</f>
        <v>12</v>
      </c>
      <c r="X76" s="208"/>
      <c r="Y76" s="108">
        <f>COUNTIF($F13:$F74,4)</f>
        <v>2</v>
      </c>
      <c r="Z76" s="109">
        <f>COUNTIF($G13:$G74,4)</f>
        <v>2</v>
      </c>
      <c r="AA76" s="222"/>
      <c r="AB76" s="172"/>
      <c r="AC76" s="172"/>
      <c r="AD76" s="172"/>
      <c r="AE76" s="172"/>
      <c r="AF76" s="172"/>
      <c r="AG76" s="172"/>
      <c r="AH76" s="173"/>
    </row>
    <row r="77" spans="2:34" s="42" customFormat="1" ht="16.5" customHeight="1" thickTop="1">
      <c r="B77" s="97"/>
      <c r="C77" s="98"/>
      <c r="D77" s="116"/>
      <c r="E77" s="117"/>
      <c r="F77" s="117"/>
      <c r="G77" s="117"/>
      <c r="H77" s="118" t="str">
        <f>IF(H75=H76,"","BŁĄD !!! SPRAWDŹ WIERSZ OGÓŁEM")</f>
        <v/>
      </c>
      <c r="I77" s="117"/>
      <c r="J77" s="99"/>
      <c r="K77" s="99"/>
      <c r="L77" s="99"/>
      <c r="M77" s="99"/>
      <c r="N77" s="99"/>
      <c r="O77" s="99"/>
      <c r="P77" s="100" t="str">
        <f>IF(P76&gt;8,"za dużo E","")</f>
        <v/>
      </c>
      <c r="Q77" s="100"/>
      <c r="R77" s="100"/>
      <c r="S77" s="100" t="str">
        <f>IF(S76&gt;8,"za dużo E","")</f>
        <v/>
      </c>
      <c r="T77" s="100"/>
      <c r="U77" s="100"/>
      <c r="V77" s="100" t="str">
        <f>IF(V76&gt;8,"za dużo E","")</f>
        <v/>
      </c>
      <c r="W77" s="100"/>
      <c r="X77" s="100"/>
      <c r="Y77" s="100" t="str">
        <f>IF(Y76&gt;8,"za dużo E","")</f>
        <v/>
      </c>
      <c r="Z77" s="100"/>
      <c r="AA77" s="100"/>
      <c r="AB77" s="172"/>
      <c r="AC77" s="172"/>
      <c r="AD77" s="172"/>
      <c r="AE77" s="172"/>
      <c r="AF77" s="172"/>
      <c r="AG77" s="172"/>
      <c r="AH77" s="173"/>
    </row>
    <row r="78" spans="2:34" s="42" customFormat="1" ht="16.5" customHeight="1">
      <c r="B78" s="25"/>
      <c r="C78" s="26"/>
      <c r="D78" s="21"/>
      <c r="E78" s="22"/>
      <c r="F78" s="27"/>
      <c r="G78" s="27"/>
      <c r="H78" s="28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172"/>
      <c r="AC78" s="172"/>
      <c r="AD78" s="172"/>
      <c r="AE78" s="172"/>
      <c r="AF78" s="172"/>
      <c r="AG78" s="172"/>
      <c r="AH78" s="173"/>
    </row>
    <row r="79" spans="2:34" s="42" customFormat="1" ht="16.5" customHeight="1">
      <c r="B79" s="30"/>
      <c r="C79" s="5"/>
      <c r="D79" s="4"/>
      <c r="E79" s="5"/>
      <c r="F79" s="5"/>
      <c r="G79" s="23"/>
      <c r="H79" s="31"/>
      <c r="I79" s="23"/>
      <c r="J79" s="23"/>
      <c r="K79" s="5"/>
      <c r="L79" s="5"/>
      <c r="M79" s="5"/>
      <c r="N79" s="5"/>
      <c r="O79" s="5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172"/>
      <c r="AC79" s="172"/>
      <c r="AD79" s="172"/>
      <c r="AE79" s="172"/>
      <c r="AF79" s="172"/>
      <c r="AG79" s="172"/>
      <c r="AH79" s="173"/>
    </row>
    <row r="80" spans="2:34" s="42" customFormat="1" ht="16.5" customHeight="1">
      <c r="B80" s="32"/>
      <c r="C80" s="29"/>
      <c r="D80" s="33"/>
      <c r="E80" s="34"/>
      <c r="F80" s="185"/>
      <c r="G80" s="5"/>
      <c r="H80" s="31"/>
      <c r="I80" s="5"/>
      <c r="J80" s="5"/>
      <c r="K80" s="23"/>
      <c r="L80" s="23"/>
      <c r="M80" s="23"/>
      <c r="N80" s="23"/>
      <c r="O80" s="23"/>
      <c r="P80" s="23"/>
      <c r="Q80" s="23" t="s">
        <v>36</v>
      </c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172"/>
      <c r="AC80" s="172"/>
      <c r="AD80" s="172"/>
      <c r="AE80" s="172"/>
      <c r="AF80" s="172"/>
      <c r="AG80" s="172"/>
      <c r="AH80" s="173"/>
    </row>
    <row r="81" spans="2:39" s="42" customFormat="1" ht="16.5" customHeight="1">
      <c r="B81" s="32"/>
      <c r="C81" s="5"/>
      <c r="D81" s="4"/>
      <c r="E81" s="5"/>
      <c r="F81" s="5"/>
      <c r="G81" s="5"/>
      <c r="H81" s="31"/>
      <c r="I81" s="5"/>
      <c r="J81" s="5"/>
      <c r="K81" s="23"/>
      <c r="L81" s="23"/>
      <c r="M81" s="23"/>
      <c r="N81" s="23"/>
      <c r="O81" s="23"/>
      <c r="P81" s="23"/>
      <c r="Q81" s="23" t="s">
        <v>37</v>
      </c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172"/>
      <c r="AC81" s="172"/>
      <c r="AD81" s="172"/>
      <c r="AE81" s="172"/>
      <c r="AF81" s="172"/>
      <c r="AG81" s="172"/>
      <c r="AH81" s="173"/>
    </row>
    <row r="82" spans="2:39" s="42" customFormat="1" ht="16.5" customHeight="1">
      <c r="B82" s="165" t="s">
        <v>83</v>
      </c>
      <c r="C82" s="5"/>
      <c r="D82" s="33"/>
      <c r="E82" s="34"/>
      <c r="F82" s="185"/>
      <c r="G82" s="5"/>
      <c r="H82" s="31"/>
      <c r="I82" s="5"/>
      <c r="J82" s="5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172"/>
      <c r="AC82" s="172"/>
      <c r="AD82" s="172"/>
      <c r="AE82" s="172"/>
      <c r="AF82" s="172"/>
      <c r="AG82" s="172"/>
      <c r="AH82" s="173"/>
    </row>
    <row r="83" spans="2:39" s="42" customFormat="1" ht="16.5" customHeight="1">
      <c r="B83" s="165" t="s">
        <v>84</v>
      </c>
      <c r="C83" s="5"/>
      <c r="D83" s="33"/>
      <c r="E83" s="34"/>
      <c r="F83" s="185"/>
      <c r="G83" s="5"/>
      <c r="H83" s="31"/>
      <c r="I83" s="5"/>
      <c r="J83" s="5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172"/>
      <c r="AC83" s="172"/>
      <c r="AD83" s="172"/>
      <c r="AE83" s="172"/>
      <c r="AF83" s="172"/>
      <c r="AG83" s="172"/>
      <c r="AH83" s="173"/>
    </row>
    <row r="84" spans="2:39" s="42" customFormat="1" ht="16.5" customHeight="1">
      <c r="B84" s="32"/>
      <c r="C84" s="23"/>
      <c r="D84" s="24"/>
      <c r="E84" s="23"/>
      <c r="F84" s="23"/>
      <c r="G84" s="23"/>
      <c r="H84" s="31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172"/>
      <c r="AC84" s="172"/>
      <c r="AD84" s="172"/>
      <c r="AE84" s="172"/>
      <c r="AF84" s="172"/>
      <c r="AG84" s="172"/>
      <c r="AH84" s="173"/>
    </row>
    <row r="85" spans="2:39" ht="17.100000000000001" customHeight="1">
      <c r="B85" s="36"/>
      <c r="C85" s="2"/>
      <c r="D85" s="37"/>
      <c r="E85" s="38"/>
      <c r="F85" s="2"/>
      <c r="G85" s="2"/>
      <c r="H85" s="35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AG85" s="10"/>
      <c r="AH85" s="10"/>
      <c r="AI85" s="10"/>
      <c r="AJ85" s="10"/>
      <c r="AK85" s="10"/>
      <c r="AL85" s="10"/>
      <c r="AM85" s="10"/>
    </row>
    <row r="86" spans="2:39" ht="17.100000000000001" customHeight="1">
      <c r="B86" s="36"/>
      <c r="C86" s="2"/>
      <c r="D86" s="37"/>
      <c r="E86" s="38"/>
      <c r="F86" s="2"/>
      <c r="G86" s="2"/>
      <c r="H86" s="35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AG86" s="10"/>
      <c r="AH86" s="10"/>
      <c r="AI86" s="10"/>
      <c r="AJ86" s="10"/>
      <c r="AK86" s="10"/>
      <c r="AL86" s="10"/>
      <c r="AM86" s="10"/>
    </row>
    <row r="87" spans="2:39" ht="17.100000000000001" customHeight="1">
      <c r="B87" s="36"/>
      <c r="C87" s="2"/>
      <c r="D87" s="37"/>
      <c r="E87" s="38"/>
      <c r="F87" s="2"/>
      <c r="G87" s="2"/>
      <c r="H87" s="35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AG87" s="10"/>
      <c r="AH87" s="10"/>
      <c r="AI87" s="10"/>
      <c r="AJ87" s="10"/>
      <c r="AK87" s="10"/>
      <c r="AL87" s="10"/>
      <c r="AM87" s="10"/>
    </row>
    <row r="88" spans="2:39" ht="17.100000000000001" customHeight="1">
      <c r="B88" s="36"/>
      <c r="C88" s="2"/>
      <c r="D88" s="37"/>
      <c r="E88" s="38"/>
      <c r="F88" s="2"/>
      <c r="G88" s="2"/>
      <c r="H88" s="35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AG88" s="10"/>
      <c r="AH88" s="10"/>
      <c r="AI88" s="10"/>
      <c r="AJ88" s="10"/>
      <c r="AK88" s="10"/>
      <c r="AL88" s="10"/>
      <c r="AM88" s="10"/>
    </row>
    <row r="89" spans="2:39" ht="17.100000000000001" customHeight="1">
      <c r="B89" s="36"/>
      <c r="C89" s="2"/>
      <c r="D89" s="37"/>
      <c r="E89" s="38"/>
      <c r="F89" s="2"/>
      <c r="G89" s="2"/>
      <c r="H89" s="35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AG89" s="10"/>
      <c r="AH89" s="10"/>
      <c r="AI89" s="10"/>
      <c r="AJ89" s="10"/>
      <c r="AK89" s="10"/>
      <c r="AL89" s="10"/>
      <c r="AM89" s="10"/>
    </row>
    <row r="90" spans="2:39" ht="17.100000000000001" customHeight="1">
      <c r="B90" s="36"/>
      <c r="C90" s="2"/>
      <c r="D90" s="37"/>
      <c r="E90" s="38"/>
      <c r="F90" s="2"/>
      <c r="G90" s="2"/>
      <c r="H90" s="35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AG90" s="10"/>
      <c r="AH90" s="10"/>
      <c r="AI90" s="10"/>
      <c r="AJ90" s="10"/>
      <c r="AK90" s="10"/>
      <c r="AL90" s="10"/>
      <c r="AM90" s="10"/>
    </row>
    <row r="91" spans="2:39" ht="17.100000000000001" customHeight="1">
      <c r="B91" s="36"/>
      <c r="C91" s="2"/>
      <c r="D91" s="37"/>
      <c r="E91" s="38"/>
      <c r="F91" s="2"/>
      <c r="G91" s="2"/>
      <c r="H91" s="35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AG91" s="10"/>
      <c r="AH91" s="10"/>
      <c r="AI91" s="10"/>
      <c r="AJ91" s="10"/>
      <c r="AK91" s="10"/>
      <c r="AL91" s="10"/>
      <c r="AM91" s="10"/>
    </row>
    <row r="92" spans="2:39" ht="17.100000000000001" customHeight="1">
      <c r="B92" s="36"/>
      <c r="C92" s="2"/>
      <c r="D92" s="37"/>
      <c r="E92" s="38"/>
      <c r="F92" s="2"/>
      <c r="G92" s="2"/>
      <c r="H92" s="35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AG92" s="10"/>
      <c r="AH92" s="10"/>
      <c r="AI92" s="10"/>
      <c r="AJ92" s="10"/>
      <c r="AK92" s="10"/>
      <c r="AL92" s="10"/>
      <c r="AM92" s="10"/>
    </row>
    <row r="93" spans="2:39" ht="17.100000000000001" customHeight="1">
      <c r="B93" s="36"/>
      <c r="C93" s="2"/>
      <c r="D93" s="37"/>
      <c r="E93" s="38"/>
      <c r="F93" s="2"/>
      <c r="G93" s="2"/>
      <c r="H93" s="35"/>
      <c r="I93" s="2"/>
      <c r="J93" s="2"/>
      <c r="K93" s="2"/>
      <c r="L93" s="2"/>
      <c r="M93" s="2"/>
      <c r="N93" s="2"/>
      <c r="O93" s="2"/>
      <c r="AH93" s="10"/>
      <c r="AI93" s="10"/>
      <c r="AJ93" s="10"/>
      <c r="AK93" s="10"/>
      <c r="AL93" s="10"/>
      <c r="AM93" s="10"/>
    </row>
    <row r="94" spans="2:39" ht="17.100000000000001" customHeight="1">
      <c r="C94" s="2"/>
      <c r="D94" s="37"/>
      <c r="E94" s="38"/>
      <c r="F94" s="2"/>
      <c r="H94" s="35"/>
    </row>
    <row r="95" spans="2:39" ht="17.100000000000001" customHeight="1">
      <c r="C95" s="2"/>
      <c r="H95" s="35"/>
    </row>
    <row r="96" spans="2:39" ht="17.100000000000001" customHeight="1">
      <c r="H96" s="35"/>
    </row>
    <row r="97" spans="8:8" ht="17.100000000000001" customHeight="1">
      <c r="H97" s="35"/>
    </row>
    <row r="98" spans="8:8" ht="17.100000000000001" customHeight="1">
      <c r="H98" s="35"/>
    </row>
    <row r="99" spans="8:8" ht="17.100000000000001" customHeight="1">
      <c r="H99" s="35"/>
    </row>
    <row r="100" spans="8:8" ht="17.100000000000001" customHeight="1">
      <c r="H100" s="35"/>
    </row>
    <row r="101" spans="8:8" ht="17.100000000000001" customHeight="1">
      <c r="H101" s="35"/>
    </row>
    <row r="102" spans="8:8" ht="17.100000000000001" customHeight="1">
      <c r="H102" s="35"/>
    </row>
    <row r="103" spans="8:8" ht="17.100000000000001" customHeight="1">
      <c r="H103" s="35"/>
    </row>
    <row r="104" spans="8:8" ht="17.100000000000001" customHeight="1">
      <c r="H104" s="35"/>
    </row>
    <row r="105" spans="8:8" ht="17.100000000000001" customHeight="1">
      <c r="H105" s="35"/>
    </row>
    <row r="106" spans="8:8" ht="17.100000000000001" customHeight="1">
      <c r="H106" s="35"/>
    </row>
    <row r="107" spans="8:8" ht="17.100000000000001" customHeight="1">
      <c r="H107" s="35"/>
    </row>
    <row r="108" spans="8:8" ht="17.100000000000001" customHeight="1">
      <c r="H108" s="35"/>
    </row>
    <row r="109" spans="8:8" ht="17.100000000000001" customHeight="1">
      <c r="H109" s="35"/>
    </row>
    <row r="110" spans="8:8" ht="17.100000000000001" customHeight="1">
      <c r="H110" s="35"/>
    </row>
    <row r="111" spans="8:8" ht="17.100000000000001" customHeight="1">
      <c r="H111" s="35"/>
    </row>
    <row r="112" spans="8:8" ht="17.100000000000001" customHeight="1">
      <c r="H112" s="35"/>
    </row>
    <row r="113" spans="8:8" ht="17.100000000000001" customHeight="1">
      <c r="H113" s="35"/>
    </row>
    <row r="114" spans="8:8" ht="17.100000000000001" customHeight="1">
      <c r="H114" s="35"/>
    </row>
    <row r="115" spans="8:8" ht="17.100000000000001" customHeight="1">
      <c r="H115" s="35"/>
    </row>
    <row r="116" spans="8:8" ht="17.100000000000001" customHeight="1">
      <c r="H116" s="35"/>
    </row>
    <row r="117" spans="8:8" ht="17.100000000000001" customHeight="1">
      <c r="H117" s="35"/>
    </row>
    <row r="118" spans="8:8" ht="17.100000000000001" customHeight="1">
      <c r="H118" s="35"/>
    </row>
    <row r="119" spans="8:8" ht="17.100000000000001" customHeight="1">
      <c r="H119" s="35"/>
    </row>
    <row r="120" spans="8:8" ht="17.100000000000001" customHeight="1">
      <c r="H120" s="35"/>
    </row>
    <row r="121" spans="8:8" ht="17.100000000000001" customHeight="1">
      <c r="H121" s="35"/>
    </row>
    <row r="122" spans="8:8" ht="17.100000000000001" customHeight="1">
      <c r="H122" s="35"/>
    </row>
    <row r="123" spans="8:8" ht="17.100000000000001" customHeight="1">
      <c r="H123" s="35"/>
    </row>
    <row r="124" spans="8:8" ht="17.100000000000001" customHeight="1">
      <c r="H124" s="35"/>
    </row>
    <row r="125" spans="8:8" ht="17.100000000000001" customHeight="1">
      <c r="H125" s="35"/>
    </row>
    <row r="126" spans="8:8" ht="17.100000000000001" customHeight="1">
      <c r="H126" s="35"/>
    </row>
    <row r="127" spans="8:8" ht="17.100000000000001" customHeight="1">
      <c r="H127" s="35"/>
    </row>
    <row r="128" spans="8:8" ht="17.100000000000001" customHeight="1">
      <c r="H128" s="35"/>
    </row>
    <row r="129" spans="8:8" ht="17.100000000000001" customHeight="1">
      <c r="H129" s="35"/>
    </row>
    <row r="130" spans="8:8" ht="17.100000000000001" customHeight="1">
      <c r="H130" s="35"/>
    </row>
    <row r="131" spans="8:8" ht="17.100000000000001" customHeight="1">
      <c r="H131" s="35"/>
    </row>
    <row r="132" spans="8:8" ht="17.100000000000001" customHeight="1">
      <c r="H132" s="35"/>
    </row>
    <row r="133" spans="8:8" ht="17.100000000000001" customHeight="1">
      <c r="H133" s="35"/>
    </row>
    <row r="134" spans="8:8" ht="17.100000000000001" customHeight="1">
      <c r="H134" s="35"/>
    </row>
    <row r="135" spans="8:8" ht="17.100000000000001" customHeight="1">
      <c r="H135" s="35"/>
    </row>
    <row r="136" spans="8:8" ht="17.100000000000001" customHeight="1">
      <c r="H136" s="35"/>
    </row>
    <row r="137" spans="8:8" ht="17.100000000000001" customHeight="1">
      <c r="H137" s="35"/>
    </row>
    <row r="138" spans="8:8">
      <c r="H138" s="35"/>
    </row>
    <row r="139" spans="8:8">
      <c r="H139" s="35"/>
    </row>
    <row r="140" spans="8:8">
      <c r="H140" s="35"/>
    </row>
    <row r="141" spans="8:8">
      <c r="H141" s="35"/>
    </row>
    <row r="142" spans="8:8">
      <c r="H142" s="35"/>
    </row>
    <row r="143" spans="8:8">
      <c r="H143" s="35"/>
    </row>
    <row r="144" spans="8:8">
      <c r="H144" s="35"/>
    </row>
    <row r="145" spans="8:8">
      <c r="H145" s="35"/>
    </row>
    <row r="146" spans="8:8">
      <c r="H146" s="35"/>
    </row>
    <row r="147" spans="8:8">
      <c r="H147" s="35"/>
    </row>
    <row r="148" spans="8:8">
      <c r="H148" s="35"/>
    </row>
    <row r="149" spans="8:8">
      <c r="H149" s="35"/>
    </row>
    <row r="150" spans="8:8">
      <c r="H150" s="35"/>
    </row>
    <row r="151" spans="8:8">
      <c r="H151" s="35"/>
    </row>
    <row r="152" spans="8:8">
      <c r="H152" s="35"/>
    </row>
    <row r="153" spans="8:8">
      <c r="H153" s="35"/>
    </row>
    <row r="154" spans="8:8">
      <c r="H154" s="35"/>
    </row>
    <row r="155" spans="8:8">
      <c r="H155" s="35"/>
    </row>
    <row r="156" spans="8:8">
      <c r="H156" s="35"/>
    </row>
    <row r="157" spans="8:8">
      <c r="H157" s="35"/>
    </row>
    <row r="158" spans="8:8">
      <c r="H158" s="35"/>
    </row>
    <row r="159" spans="8:8">
      <c r="H159" s="35"/>
    </row>
    <row r="160" spans="8:8">
      <c r="H160" s="35"/>
    </row>
    <row r="161" spans="8:8">
      <c r="H161" s="35"/>
    </row>
    <row r="162" spans="8:8">
      <c r="H162" s="35"/>
    </row>
    <row r="163" spans="8:8">
      <c r="H163" s="35"/>
    </row>
    <row r="164" spans="8:8">
      <c r="H164" s="35"/>
    </row>
    <row r="165" spans="8:8">
      <c r="H165" s="35"/>
    </row>
    <row r="166" spans="8:8">
      <c r="H166" s="35"/>
    </row>
    <row r="167" spans="8:8">
      <c r="H167" s="35"/>
    </row>
    <row r="168" spans="8:8">
      <c r="H168" s="35"/>
    </row>
    <row r="169" spans="8:8">
      <c r="H169" s="35"/>
    </row>
    <row r="170" spans="8:8">
      <c r="H170" s="35"/>
    </row>
    <row r="171" spans="8:8">
      <c r="H171" s="35"/>
    </row>
    <row r="172" spans="8:8">
      <c r="H172" s="35"/>
    </row>
    <row r="173" spans="8:8">
      <c r="H173" s="35"/>
    </row>
    <row r="174" spans="8:8">
      <c r="H174" s="35"/>
    </row>
    <row r="175" spans="8:8">
      <c r="H175" s="35"/>
    </row>
    <row r="176" spans="8:8">
      <c r="H176" s="35"/>
    </row>
    <row r="177" spans="8:8">
      <c r="H177" s="35"/>
    </row>
    <row r="178" spans="8:8">
      <c r="H178" s="35"/>
    </row>
    <row r="179" spans="8:8">
      <c r="H179" s="35"/>
    </row>
    <row r="180" spans="8:8">
      <c r="H180" s="35"/>
    </row>
    <row r="181" spans="8:8">
      <c r="H181" s="35"/>
    </row>
    <row r="182" spans="8:8">
      <c r="H182" s="35"/>
    </row>
    <row r="183" spans="8:8">
      <c r="H183" s="35"/>
    </row>
    <row r="184" spans="8:8">
      <c r="H184" s="35"/>
    </row>
    <row r="185" spans="8:8">
      <c r="H185" s="35"/>
    </row>
    <row r="186" spans="8:8">
      <c r="H186" s="35"/>
    </row>
    <row r="187" spans="8:8">
      <c r="H187" s="35"/>
    </row>
    <row r="188" spans="8:8">
      <c r="H188" s="35"/>
    </row>
    <row r="189" spans="8:8">
      <c r="H189" s="35"/>
    </row>
    <row r="190" spans="8:8">
      <c r="H190" s="35"/>
    </row>
    <row r="191" spans="8:8">
      <c r="H191" s="35"/>
    </row>
    <row r="192" spans="8:8">
      <c r="H192" s="35"/>
    </row>
    <row r="193" spans="8:8">
      <c r="H193" s="35"/>
    </row>
    <row r="194" spans="8:8">
      <c r="H194" s="35"/>
    </row>
    <row r="195" spans="8:8">
      <c r="H195" s="35"/>
    </row>
    <row r="196" spans="8:8">
      <c r="H196" s="35"/>
    </row>
    <row r="197" spans="8:8">
      <c r="H197" s="35"/>
    </row>
    <row r="198" spans="8:8">
      <c r="H198" s="35"/>
    </row>
    <row r="199" spans="8:8">
      <c r="H199" s="35"/>
    </row>
    <row r="200" spans="8:8">
      <c r="H200" s="35"/>
    </row>
    <row r="201" spans="8:8">
      <c r="H201" s="35"/>
    </row>
    <row r="202" spans="8:8">
      <c r="H202" s="35"/>
    </row>
    <row r="203" spans="8:8">
      <c r="H203" s="35"/>
    </row>
    <row r="204" spans="8:8">
      <c r="H204" s="35"/>
    </row>
    <row r="205" spans="8:8">
      <c r="H205" s="35"/>
    </row>
    <row r="206" spans="8:8">
      <c r="H206" s="35"/>
    </row>
    <row r="207" spans="8:8">
      <c r="H207" s="35"/>
    </row>
    <row r="208" spans="8:8">
      <c r="H208" s="35"/>
    </row>
    <row r="209" spans="8:8">
      <c r="H209" s="35"/>
    </row>
    <row r="210" spans="8:8">
      <c r="H210" s="35"/>
    </row>
    <row r="211" spans="8:8">
      <c r="H211" s="35"/>
    </row>
    <row r="212" spans="8:8">
      <c r="H212" s="35"/>
    </row>
    <row r="213" spans="8:8">
      <c r="H213" s="35"/>
    </row>
    <row r="214" spans="8:8">
      <c r="H214" s="35"/>
    </row>
    <row r="215" spans="8:8">
      <c r="H215" s="35"/>
    </row>
    <row r="216" spans="8:8">
      <c r="H216" s="35"/>
    </row>
    <row r="217" spans="8:8">
      <c r="H217" s="35"/>
    </row>
    <row r="218" spans="8:8">
      <c r="H218" s="35"/>
    </row>
    <row r="219" spans="8:8">
      <c r="H219" s="35"/>
    </row>
    <row r="220" spans="8:8">
      <c r="H220" s="35"/>
    </row>
    <row r="221" spans="8:8">
      <c r="H221" s="35"/>
    </row>
    <row r="222" spans="8:8">
      <c r="H222" s="35"/>
    </row>
    <row r="223" spans="8:8">
      <c r="H223" s="35"/>
    </row>
    <row r="224" spans="8:8">
      <c r="H224" s="35"/>
    </row>
  </sheetData>
  <mergeCells count="41">
    <mergeCell ref="AB1:AG3"/>
    <mergeCell ref="V8:AA8"/>
    <mergeCell ref="Y75:Z75"/>
    <mergeCell ref="B21:C21"/>
    <mergeCell ref="B17:C17"/>
    <mergeCell ref="S75:T75"/>
    <mergeCell ref="P75:Q75"/>
    <mergeCell ref="B74:O74"/>
    <mergeCell ref="B18:E18"/>
    <mergeCell ref="B22:E22"/>
    <mergeCell ref="B30:C30"/>
    <mergeCell ref="A3:B3"/>
    <mergeCell ref="A4:B4"/>
    <mergeCell ref="E2:G2"/>
    <mergeCell ref="H2:T2"/>
    <mergeCell ref="E1:T1"/>
    <mergeCell ref="B31:AA31"/>
    <mergeCell ref="B52:AA52"/>
    <mergeCell ref="V75:W75"/>
    <mergeCell ref="A2:B2"/>
    <mergeCell ref="A1:D1"/>
    <mergeCell ref="A6:B6"/>
    <mergeCell ref="H9:O9"/>
    <mergeCell ref="P8:U8"/>
    <mergeCell ref="A5:B5"/>
    <mergeCell ref="E4:J4"/>
    <mergeCell ref="K4:T4"/>
    <mergeCell ref="E3:G3"/>
    <mergeCell ref="H3:T3"/>
    <mergeCell ref="B12:D12"/>
    <mergeCell ref="A7:AF7"/>
    <mergeCell ref="B62:AA62"/>
    <mergeCell ref="K76:O76"/>
    <mergeCell ref="B40:C40"/>
    <mergeCell ref="B73:C73"/>
    <mergeCell ref="B36:C36"/>
    <mergeCell ref="F73:G73"/>
    <mergeCell ref="B37:E37"/>
    <mergeCell ref="B72:C72"/>
    <mergeCell ref="B71:AA71"/>
    <mergeCell ref="B41:Z41"/>
  </mergeCells>
  <phoneticPr fontId="0" type="noConversion"/>
  <conditionalFormatting sqref="R73 U73 X73 AA73">
    <cfRule type="cellIs" dxfId="0" priority="1" stopIfTrue="1" operator="lessThan">
      <formula>30</formula>
    </cfRule>
  </conditionalFormatting>
  <printOptions horizontalCentered="1" verticalCentered="1" gridLinesSet="0"/>
  <pageMargins left="0.25" right="0.25" top="0.75" bottom="0.75" header="0.3" footer="0.3"/>
  <pageSetup paperSize="9" scale="59" fitToHeight="2" orientation="landscape" cellComments="asDisplayed" r:id="rId1"/>
  <headerFooter differentFirst="1" scaleWithDoc="0" alignWithMargins="0">
    <oddHeader xml:space="preserve">&amp;C
</oddHeader>
  </headerFooter>
  <rowBreaks count="1" manualBreakCount="1">
    <brk id="40" max="32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plan_wzór</vt:lpstr>
      <vt:lpstr>plan_wzór!Obszar_wydruku</vt:lpstr>
      <vt:lpstr>plan_wzór!Tytuły_wydruku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</dc:creator>
  <cp:lastModifiedBy>Kulturoznawstwo</cp:lastModifiedBy>
  <cp:lastPrinted>2019-03-19T14:16:23Z</cp:lastPrinted>
  <dcterms:created xsi:type="dcterms:W3CDTF">1998-05-26T18:21:06Z</dcterms:created>
  <dcterms:modified xsi:type="dcterms:W3CDTF">2019-03-19T14:20:46Z</dcterms:modified>
</cp:coreProperties>
</file>