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tabRatio="325" firstSheet="1" activeTab="1"/>
  </bookViews>
  <sheets>
    <sheet name="program_wzór" sheetId="1" state="hidden" r:id="rId1"/>
    <sheet name="projekt program" sheetId="2" r:id="rId2"/>
    <sheet name="projekt harmonogram" sheetId="3" state="hidden" r:id="rId3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harmonogram'!$A$1:$Y$104</definedName>
    <definedName name="_xlnm.Print_Area" localSheetId="1">'projekt program'!$B$1:$J$77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9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<sst xmlns="http://schemas.openxmlformats.org/spreadsheetml/2006/main" count="296" uniqueCount="177">
  <si>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</si>
  <si>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</si>
  <si>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</si>
  <si>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</si>
  <si>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</si>
  <si>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</si>
  <si>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</si>
  <si>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</si>
  <si>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</si>
  <si>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</si>
  <si>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</si>
  <si>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</si>
  <si>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</si>
  <si>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</si>
  <si>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</si>
  <si>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</si>
  <si>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</si>
  <si>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</si>
  <si>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</si>
  <si>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</si>
  <si>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</si>
  <si>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</si>
  <si>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</si>
  <si>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</si>
  <si>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</si>
  <si>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</si>
  <si>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</si>
  <si>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</si>
  <si>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</si>
  <si>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</si>
  <si>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</si>
  <si>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</si>
  <si>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</si>
  <si>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</si>
  <si>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</si>
  <si>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</si>
  <si>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</si>
  <si>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</si>
  <si>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</si>
  <si>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</si>
  <si>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</si>
  <si>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</si>
  <si>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</si>
  <si>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</si>
  <si>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</si>
  <si>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</si>
  <si>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</si>
  <si>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</si>
  <si>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</si>
  <si>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</si>
  <si>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</si>
  <si>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</si>
  <si>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</si>
  <si>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</si>
  <si>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</si>
  <si>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</si>
  <si>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</si>
  <si>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</si>
  <si>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</si>
  <si>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obowiązującego od roku akademickiego …</t>
  </si>
  <si>
    <t>Kierunek studiów:</t>
  </si>
  <si>
    <t>Poziom studiów:</t>
  </si>
  <si>
    <t>Profil studiów:</t>
  </si>
  <si>
    <t>Forma studiów: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</si>
  <si>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</si>
  <si>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</si>
  <si>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</si>
  <si>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</si>
  <si>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Zaopiniowany na Radzie Wydziału</t>
  </si>
  <si>
    <t xml:space="preserve">Obowiązuje od roku akademickiego: </t>
  </si>
  <si>
    <t xml:space="preserve">Kierunke studiów: kulturoznwstwo </t>
  </si>
  <si>
    <t>Poziom studiów: PIERWSZY  STOPIEŃ</t>
  </si>
  <si>
    <t>Profil studiów: OGÓLNOAKADEMICKI</t>
  </si>
  <si>
    <t>Forma studiów: STUDIA STACJONARNE</t>
  </si>
  <si>
    <t>Obowiązuje od roku akademickiego: 2024/2025</t>
  </si>
  <si>
    <t>Grupa Zajęć_ 1 Przedmioty kształcenia ogólnego</t>
  </si>
  <si>
    <t xml:space="preserve">DRUGI STOPIEŃ </t>
  </si>
  <si>
    <t>Język obcy</t>
  </si>
  <si>
    <t>520-KS2-1LEK</t>
  </si>
  <si>
    <t>Technologia informacyjna *</t>
  </si>
  <si>
    <t>520-KS2-1TECH</t>
  </si>
  <si>
    <t>Ochrona własności intelektualnej *</t>
  </si>
  <si>
    <t>520-KS2-1OWI</t>
  </si>
  <si>
    <t>Specjalistyczny warsztat językowy</t>
  </si>
  <si>
    <t>520-KS2-1SWJ</t>
  </si>
  <si>
    <t>Metody badań kulturoznawczych</t>
  </si>
  <si>
    <t>520-KS2-1MBK</t>
  </si>
  <si>
    <t>Antropologia mediów</t>
  </si>
  <si>
    <t>520-KS2-1ANM</t>
  </si>
  <si>
    <t>Metody badań terenowych i rynku kultury</t>
  </si>
  <si>
    <t>520-KS2-1MBT</t>
  </si>
  <si>
    <t>Antropologia kultury</t>
  </si>
  <si>
    <t>520-KS2-1ANK</t>
  </si>
  <si>
    <t>Antropologia codzienności</t>
  </si>
  <si>
    <t>520-KS2-2ANC</t>
  </si>
  <si>
    <t>Antropologiczne problemy w literaturze</t>
  </si>
  <si>
    <t>520-KS2-2APL</t>
  </si>
  <si>
    <t>Interpretacja tekstów kultury</t>
  </si>
  <si>
    <t>520-KS2-2ITK</t>
  </si>
  <si>
    <t xml:space="preserve">               Grupa Zajęć_ 2 Przedmioty humanistyczne </t>
  </si>
  <si>
    <t>Filozofia kultury</t>
  </si>
  <si>
    <t>520-KS2-1FLK</t>
  </si>
  <si>
    <t>Teoria sztuki</t>
  </si>
  <si>
    <t>520-KS2-2TST</t>
  </si>
  <si>
    <t xml:space="preserve">               Grupa Zajęć_ 3 Przedmioty antropologiczno - metodologiczne</t>
  </si>
  <si>
    <t xml:space="preserve">RAZEM </t>
  </si>
  <si>
    <t xml:space="preserve">                                                                         RAZEM</t>
  </si>
  <si>
    <t xml:space="preserve">                   Grupa Zajęć_ 4 Przedmioty do wyboru z obszaru nauk humanistycznych **</t>
  </si>
  <si>
    <t>Konwersatorium (z zakresu filozofii kultury lub literaturoznawstwa)</t>
  </si>
  <si>
    <t>520-KS2-1KONx</t>
  </si>
  <si>
    <t>Konwersatorium (z zakresu religioznawstwa lub sztuki)</t>
  </si>
  <si>
    <t>Konwersatorium (w języku angielskim z zakresu historii kultury lub w języku polskim z zakresu komunikacji kulturowej)</t>
  </si>
  <si>
    <t>Konwersatorium (z zakresu historii kultury) - zajęcia obowiązkowe dla osób, które nie ukończyły I stopnia kulturoznawstwa</t>
  </si>
  <si>
    <t>420-KS2-2KONx</t>
  </si>
  <si>
    <t xml:space="preserve">                Grupa Zajęć_ 5 Przedmioty dyplomowe</t>
  </si>
  <si>
    <t>Seminarium magisterskie I</t>
  </si>
  <si>
    <t>520-KS2-1SEMM</t>
  </si>
  <si>
    <t>Seminarium magisterskie II</t>
  </si>
  <si>
    <t>520-KS2-2SEMM</t>
  </si>
  <si>
    <t>Sztuki wizualne i performatywne</t>
  </si>
  <si>
    <t>520-KS2-1SZW</t>
  </si>
  <si>
    <t>Marketing internetowy</t>
  </si>
  <si>
    <t>520-KS2-1MIT</t>
  </si>
  <si>
    <t>Komunikacja społeczna</t>
  </si>
  <si>
    <t>520-KS2-1KSP</t>
  </si>
  <si>
    <t>Reklama w mediach cyfrowych *</t>
  </si>
  <si>
    <t>520-KS2-1RMC</t>
  </si>
  <si>
    <t>Filozofia nowych mediów</t>
  </si>
  <si>
    <t>520-KS2-1FNM</t>
  </si>
  <si>
    <t>Public relations w mediach cyfrowych *</t>
  </si>
  <si>
    <t>520-KS2-1PRC</t>
  </si>
  <si>
    <t>Zachowania komunikacyjne w nowych mediach</t>
  </si>
  <si>
    <t>520-KS2-2ZNM</t>
  </si>
  <si>
    <t>Film i fotografia w mediach cyfrowych</t>
  </si>
  <si>
    <t>520-KS2-2FFC</t>
  </si>
  <si>
    <t xml:space="preserve">Kreatywne pisanie/Dziennikarstwo internetowe </t>
  </si>
  <si>
    <t>520-KS2-2KRP/520-KS2-2DIN</t>
  </si>
  <si>
    <t>Media mobilne i social media w kulturze *</t>
  </si>
  <si>
    <t>520-KS2-1MMS</t>
  </si>
  <si>
    <t>Przegląd teorii filmowych</t>
  </si>
  <si>
    <t>520-KS2-1PTF</t>
  </si>
  <si>
    <t>Historia filmu polskiego</t>
  </si>
  <si>
    <t>520-KS2-1HPO</t>
  </si>
  <si>
    <t>Historia filmu powszechnego</t>
  </si>
  <si>
    <t>520-KS2-1HFP</t>
  </si>
  <si>
    <t>Teoria telewizji</t>
  </si>
  <si>
    <t>520-KS2-2TET</t>
  </si>
  <si>
    <t>Dźwięk i muzyka w filmie</t>
  </si>
  <si>
    <t>520-KS2-2DMF</t>
  </si>
  <si>
    <t>Zagadnienia filmu współczesnego</t>
  </si>
  <si>
    <t>520-KS2-2ZFW</t>
  </si>
  <si>
    <t>Intermedialne projekty kulturalne</t>
  </si>
  <si>
    <t>520-KS2-2IPK</t>
  </si>
  <si>
    <t>Wielokulturowość Podlasia - dziedzictwo i współczesność</t>
  </si>
  <si>
    <t>520-KS2-1WDW</t>
  </si>
  <si>
    <t>Natura Podlasia</t>
  </si>
  <si>
    <t>520-KS2-1NAP</t>
  </si>
  <si>
    <t>Ekofilozofia</t>
  </si>
  <si>
    <t>520-KS2-1MNE EKO</t>
  </si>
  <si>
    <t>Warsztaty etnograficzne</t>
  </si>
  <si>
    <t>520-KS2-1WET</t>
  </si>
  <si>
    <t xml:space="preserve">Animacja kultury i natura </t>
  </si>
  <si>
    <t>520-KS2-2AKN</t>
  </si>
  <si>
    <t xml:space="preserve">Turystyka kulturowa na Podlasiu </t>
  </si>
  <si>
    <t>520-KS2-2TKP</t>
  </si>
  <si>
    <t xml:space="preserve">Warsztaty kreatywne </t>
  </si>
  <si>
    <t>520-KS2-2WKR</t>
  </si>
  <si>
    <t xml:space="preserve">Sztuka Podlasia </t>
  </si>
  <si>
    <t>520-KS2-2SZP</t>
  </si>
  <si>
    <t>Objazd naukowy</t>
  </si>
  <si>
    <t>520-KS2-1ONK</t>
  </si>
  <si>
    <t xml:space="preserve">                Grupa Zajęć_ 6 Zajęcia terenowe</t>
  </si>
  <si>
    <t>Grupa Zajęć_ 7a Przedmioty specjalizacyjne - komunikowanie w mediach cyfrowych</t>
  </si>
  <si>
    <t>Grupa Zajęć_ 7b Przedmioty specjalizacyjne - filmoznawstwo</t>
  </si>
  <si>
    <t>Grupa Zajęć_ 7c Przedmioty specjalizacyjne - Kultura i natura Podlasia</t>
  </si>
  <si>
    <t>Zaopiniowany na Radzie WYDZIAŁU STUDIÓW KULTUROWYCH w dniu 7 lutego 2024</t>
  </si>
  <si>
    <t>Dyscyplina wiodąca: nauki o kulturze i religii 64%, filozofia 6%, językoznawstwo 3%, literaturoznawstwo 4%
nauki o komunikacji społecznej i mediach 8%
nauki o zarządzaniu i jakości; 5%
nauki o sztuce; 5%
nauki biologiczne   4 %
nauki prawne  1%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</si>
</sst>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/>
      <right/>
      <top style="double">
        <color indexed="8"/>
      </top>
      <bottom/>
    </border>
    <border>
      <left/>
      <right/>
      <top style="thin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thin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61" fillId="33" borderId="65" xfId="0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 applyProtection="1" quotePrefix="1">
      <alignment horizontal="center" vertical="center"/>
      <protection locked="0"/>
    </xf>
    <xf numFmtId="0" fontId="61" fillId="33" borderId="27" xfId="0" applyFont="1" applyFill="1" applyBorder="1" applyAlignment="1" applyProtection="1" quotePrefix="1">
      <alignment horizontal="center" vertical="center"/>
      <protection locked="0"/>
    </xf>
    <xf numFmtId="49" fontId="61" fillId="33" borderId="0" xfId="0" applyNumberFormat="1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49" fontId="11" fillId="35" borderId="66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49" fontId="11" fillId="36" borderId="67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49" fontId="14" fillId="0" borderId="68" xfId="0" applyNumberFormat="1" applyFont="1" applyBorder="1" applyAlignment="1" applyProtection="1">
      <alignment horizontal="left" vertical="center" shrinkToFit="1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49" fontId="14" fillId="0" borderId="70" xfId="0" applyNumberFormat="1" applyFont="1" applyBorder="1" applyAlignment="1" applyProtection="1">
      <alignment horizontal="left" vertical="center" shrinkToFit="1"/>
      <protection locked="0"/>
    </xf>
    <xf numFmtId="0" fontId="14" fillId="37" borderId="68" xfId="0" applyFont="1" applyFill="1" applyBorder="1" applyAlignment="1" applyProtection="1">
      <alignment horizontal="center" vertical="center"/>
      <protection locked="0"/>
    </xf>
    <xf numFmtId="49" fontId="14" fillId="37" borderId="68" xfId="0" applyNumberFormat="1" applyFont="1" applyFill="1" applyBorder="1" applyAlignment="1" applyProtection="1">
      <alignment horizontal="left" vertical="center" shrinkToFit="1"/>
      <protection locked="0"/>
    </xf>
    <xf numFmtId="49" fontId="14" fillId="38" borderId="6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8" xfId="0" applyFont="1" applyBorder="1" applyAlignment="1" applyProtection="1">
      <alignment horizontal="left" vertical="center" shrinkToFit="1"/>
      <protection locked="0"/>
    </xf>
    <xf numFmtId="0" fontId="14" fillId="0" borderId="70" xfId="0" applyFont="1" applyBorder="1" applyAlignment="1" applyProtection="1">
      <alignment horizontal="left" vertical="center" shrinkToFit="1"/>
      <protection locked="0"/>
    </xf>
    <xf numFmtId="49" fontId="14" fillId="37" borderId="7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 shrinkToFit="1"/>
      <protection locked="0"/>
    </xf>
    <xf numFmtId="0" fontId="14" fillId="37" borderId="72" xfId="0" applyFont="1" applyFill="1" applyBorder="1" applyAlignment="1" applyProtection="1">
      <alignment horizontal="left" vertical="center" shrinkToFit="1"/>
      <protection locked="0"/>
    </xf>
    <xf numFmtId="49" fontId="14" fillId="38" borderId="73" xfId="0" applyNumberFormat="1" applyFont="1" applyFill="1" applyBorder="1" applyAlignment="1" applyProtection="1">
      <alignment horizontal="left" vertical="center" shrinkToFit="1"/>
      <protection locked="0"/>
    </xf>
    <xf numFmtId="0" fontId="14" fillId="38" borderId="68" xfId="0" applyFont="1" applyFill="1" applyBorder="1" applyAlignment="1" applyProtection="1">
      <alignment horizontal="center" vertical="center"/>
      <protection locked="0"/>
    </xf>
    <xf numFmtId="0" fontId="14" fillId="37" borderId="71" xfId="0" applyFont="1" applyFill="1" applyBorder="1" applyAlignment="1" applyProtection="1">
      <alignment horizontal="center" vertical="center"/>
      <protection locked="0"/>
    </xf>
    <xf numFmtId="0" fontId="14" fillId="37" borderId="71" xfId="0" applyFont="1" applyFill="1" applyBorder="1" applyAlignment="1" applyProtection="1">
      <alignment horizontal="center" vertical="center" shrinkToFit="1"/>
      <protection locked="0"/>
    </xf>
    <xf numFmtId="49" fontId="11" fillId="35" borderId="74" xfId="0" applyNumberFormat="1" applyFont="1" applyFill="1" applyBorder="1" applyAlignment="1" applyProtection="1">
      <alignment horizontal="center" vertical="center"/>
      <protection locked="0"/>
    </xf>
    <xf numFmtId="49" fontId="14" fillId="0" borderId="69" xfId="0" applyNumberFormat="1" applyFont="1" applyBorder="1" applyAlignment="1" applyProtection="1">
      <alignment horizontal="left" vertical="center" shrinkToFit="1"/>
      <protection locked="0"/>
    </xf>
    <xf numFmtId="0" fontId="14" fillId="0" borderId="69" xfId="0" applyFont="1" applyBorder="1" applyAlignment="1" applyProtection="1">
      <alignment horizontal="left" vertical="center" shrinkToFit="1"/>
      <protection locked="0"/>
    </xf>
    <xf numFmtId="49" fontId="11" fillId="39" borderId="75" xfId="0" applyNumberFormat="1" applyFont="1" applyFill="1" applyBorder="1" applyAlignment="1" applyProtection="1">
      <alignment horizontal="center" vertical="center"/>
      <protection locked="0"/>
    </xf>
    <xf numFmtId="0" fontId="11" fillId="37" borderId="0" xfId="0" applyFont="1" applyFill="1" applyAlignment="1" applyProtection="1">
      <alignment vertical="center"/>
      <protection locked="0"/>
    </xf>
    <xf numFmtId="0" fontId="14" fillId="38" borderId="68" xfId="0" applyFont="1" applyFill="1" applyBorder="1" applyAlignment="1" applyProtection="1">
      <alignment horizontal="left" vertical="center" shrinkToFit="1"/>
      <protection locked="0"/>
    </xf>
    <xf numFmtId="0" fontId="14" fillId="33" borderId="68" xfId="0" applyFont="1" applyFill="1" applyBorder="1" applyAlignment="1" applyProtection="1">
      <alignment horizontal="left" vertical="center" shrinkToFit="1"/>
      <protection locked="0"/>
    </xf>
    <xf numFmtId="49" fontId="14" fillId="37" borderId="69" xfId="0" applyNumberFormat="1" applyFont="1" applyFill="1" applyBorder="1" applyAlignment="1" applyProtection="1">
      <alignment horizontal="left" vertical="center" shrinkToFit="1"/>
      <protection locked="0"/>
    </xf>
    <xf numFmtId="0" fontId="12" fillId="37" borderId="0" xfId="0" applyFont="1" applyFill="1" applyAlignment="1" applyProtection="1">
      <alignment vertical="center"/>
      <protection locked="0"/>
    </xf>
    <xf numFmtId="0" fontId="14" fillId="37" borderId="69" xfId="0" applyFont="1" applyFill="1" applyBorder="1" applyAlignment="1" applyProtection="1">
      <alignment horizontal="left" vertical="center" shrinkToFit="1"/>
      <protection locked="0"/>
    </xf>
    <xf numFmtId="49" fontId="11" fillId="8" borderId="66" xfId="0" applyNumberFormat="1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Alignment="1" applyProtection="1">
      <alignment horizontal="left" vertical="center"/>
      <protection locked="0"/>
    </xf>
    <xf numFmtId="49" fontId="11" fillId="35" borderId="66" xfId="0" applyNumberFormat="1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Alignment="1" applyProtection="1">
      <alignment horizontal="left" vertical="center"/>
      <protection locked="0"/>
    </xf>
    <xf numFmtId="0" fontId="11" fillId="37" borderId="0" xfId="0" applyFont="1" applyFill="1" applyAlignment="1" applyProtection="1">
      <alignment horizontal="center" vertical="center"/>
      <protection locked="0"/>
    </xf>
    <xf numFmtId="49" fontId="11" fillId="40" borderId="66" xfId="0" applyNumberFormat="1" applyFont="1" applyFill="1" applyBorder="1" applyAlignment="1" applyProtection="1">
      <alignment horizontal="center" vertical="center"/>
      <protection locked="0"/>
    </xf>
    <xf numFmtId="0" fontId="11" fillId="41" borderId="76" xfId="0" applyFont="1" applyFill="1" applyBorder="1" applyAlignment="1" applyProtection="1">
      <alignment horizontal="left" vertical="center" shrinkToFit="1"/>
      <protection locked="0"/>
    </xf>
    <xf numFmtId="0" fontId="11" fillId="41" borderId="66" xfId="0" applyFont="1" applyFill="1" applyBorder="1" applyAlignment="1" applyProtection="1">
      <alignment horizontal="left" vertical="center" shrinkToFit="1"/>
      <protection locked="0"/>
    </xf>
    <xf numFmtId="0" fontId="11" fillId="41" borderId="77" xfId="0" applyFont="1" applyFill="1" applyBorder="1" applyAlignment="1" applyProtection="1">
      <alignment horizontal="left" vertical="center" shrinkToFi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14" fillId="38" borderId="78" xfId="0" applyFont="1" applyFill="1" applyBorder="1" applyAlignment="1" applyProtection="1">
      <alignment horizontal="left" vertical="center" shrinkToFit="1"/>
      <protection locked="0"/>
    </xf>
    <xf numFmtId="0" fontId="14" fillId="38" borderId="79" xfId="0" applyFont="1" applyFill="1" applyBorder="1" applyAlignment="1" applyProtection="1">
      <alignment horizontal="left" vertical="center" shrinkToFit="1"/>
      <protection locked="0"/>
    </xf>
    <xf numFmtId="0" fontId="14" fillId="0" borderId="78" xfId="0" applyFont="1" applyBorder="1" applyAlignment="1" applyProtection="1">
      <alignment horizontal="left" vertical="center" shrinkToFit="1"/>
      <protection locked="0"/>
    </xf>
    <xf numFmtId="0" fontId="14" fillId="41" borderId="68" xfId="0" applyFont="1" applyFill="1" applyBorder="1" applyAlignment="1" applyProtection="1">
      <alignment horizontal="left" vertical="center"/>
      <protection locked="0"/>
    </xf>
    <xf numFmtId="0" fontId="14" fillId="37" borderId="68" xfId="0" applyFont="1" applyFill="1" applyBorder="1" applyAlignment="1" applyProtection="1">
      <alignment horizontal="left" vertical="center"/>
      <protection locked="0"/>
    </xf>
    <xf numFmtId="0" fontId="14" fillId="37" borderId="73" xfId="0" applyFont="1" applyFill="1" applyBorder="1" applyAlignment="1" applyProtection="1">
      <alignment horizontal="left" vertical="center"/>
      <protection locked="0"/>
    </xf>
    <xf numFmtId="0" fontId="63" fillId="33" borderId="0" xfId="0" applyNumberFormat="1" applyFont="1" applyFill="1" applyAlignment="1" applyProtection="1">
      <alignment vertical="center"/>
      <protection locked="0"/>
    </xf>
    <xf numFmtId="0" fontId="11" fillId="33" borderId="0" xfId="0" applyNumberFormat="1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Alignment="1" applyProtection="1">
      <alignment vertical="center"/>
      <protection locked="0"/>
    </xf>
    <xf numFmtId="0" fontId="12" fillId="33" borderId="10" xfId="0" applyNumberFormat="1" applyFont="1" applyFill="1" applyBorder="1" applyAlignment="1" applyProtection="1">
      <alignment horizontal="center" textRotation="90" wrapText="1" shrinkToFit="1"/>
      <protection locked="0"/>
    </xf>
    <xf numFmtId="0" fontId="60" fillId="0" borderId="10" xfId="0" applyNumberFormat="1" applyFont="1" applyFill="1" applyBorder="1" applyAlignment="1">
      <alignment horizontal="center" textRotation="90" wrapText="1"/>
    </xf>
    <xf numFmtId="0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Alignment="1" applyProtection="1">
      <alignment horizontal="center" vertical="center"/>
      <protection locked="0"/>
    </xf>
    <xf numFmtId="0" fontId="14" fillId="0" borderId="68" xfId="0" applyNumberFormat="1" applyFont="1" applyBorder="1" applyAlignment="1" applyProtection="1">
      <alignment horizontal="center" vertical="center"/>
      <protection locked="0"/>
    </xf>
    <xf numFmtId="0" fontId="12" fillId="37" borderId="80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Alignment="1" applyProtection="1">
      <alignment horizontal="center" vertical="center"/>
      <protection locked="0"/>
    </xf>
    <xf numFmtId="0" fontId="12" fillId="37" borderId="68" xfId="0" applyNumberFormat="1" applyFont="1" applyFill="1" applyBorder="1" applyAlignment="1" applyProtection="1">
      <alignment vertical="center"/>
      <protection locked="0"/>
    </xf>
    <xf numFmtId="0" fontId="14" fillId="0" borderId="81" xfId="0" applyNumberFormat="1" applyFont="1" applyBorder="1" applyAlignment="1" applyProtection="1">
      <alignment horizontal="center" vertical="center"/>
      <protection locked="0"/>
    </xf>
    <xf numFmtId="0" fontId="11" fillId="35" borderId="67" xfId="0" applyNumberFormat="1" applyFont="1" applyFill="1" applyBorder="1" applyAlignment="1" applyProtection="1">
      <alignment horizontal="center" vertical="center"/>
      <protection locked="0"/>
    </xf>
    <xf numFmtId="0" fontId="11" fillId="35" borderId="82" xfId="0" applyNumberFormat="1" applyFont="1" applyFill="1" applyBorder="1" applyAlignment="1" applyProtection="1">
      <alignment horizontal="center" vertical="center"/>
      <protection locked="0"/>
    </xf>
    <xf numFmtId="0" fontId="12" fillId="42" borderId="69" xfId="0" applyNumberFormat="1" applyFont="1" applyFill="1" applyBorder="1" applyAlignment="1" applyProtection="1">
      <alignment vertical="center"/>
      <protection locked="0"/>
    </xf>
    <xf numFmtId="0" fontId="10" fillId="37" borderId="73" xfId="0" applyNumberFormat="1" applyFont="1" applyFill="1" applyBorder="1" applyAlignment="1" applyProtection="1">
      <alignment horizontal="center" vertical="center"/>
      <protection locked="0"/>
    </xf>
    <xf numFmtId="0" fontId="12" fillId="37" borderId="83" xfId="0" applyNumberFormat="1" applyFont="1" applyFill="1" applyBorder="1" applyAlignment="1" applyProtection="1">
      <alignment vertical="center"/>
      <protection locked="0"/>
    </xf>
    <xf numFmtId="0" fontId="12" fillId="33" borderId="12" xfId="0" applyNumberFormat="1" applyFont="1" applyFill="1" applyBorder="1" applyAlignment="1" applyProtection="1">
      <alignment vertical="center"/>
      <protection locked="0"/>
    </xf>
    <xf numFmtId="0" fontId="14" fillId="37" borderId="71" xfId="0" applyNumberFormat="1" applyFont="1" applyFill="1" applyBorder="1" applyAlignment="1" applyProtection="1">
      <alignment horizontal="center" vertical="center"/>
      <protection locked="0"/>
    </xf>
    <xf numFmtId="0" fontId="12" fillId="37" borderId="84" xfId="0" applyNumberFormat="1" applyFont="1" applyFill="1" applyBorder="1" applyAlignment="1" applyProtection="1">
      <alignment vertical="center"/>
      <protection locked="0"/>
    </xf>
    <xf numFmtId="0" fontId="12" fillId="33" borderId="13" xfId="0" applyNumberFormat="1" applyFont="1" applyFill="1" applyBorder="1" applyAlignment="1" applyProtection="1">
      <alignment vertical="center"/>
      <protection locked="0"/>
    </xf>
    <xf numFmtId="0" fontId="11" fillId="35" borderId="70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NumberFormat="1" applyFont="1" applyFill="1" applyBorder="1" applyAlignment="1" applyProtection="1">
      <alignment horizontal="center" vertical="center"/>
      <protection locked="0"/>
    </xf>
    <xf numFmtId="0" fontId="14" fillId="38" borderId="68" xfId="0" applyNumberFormat="1" applyFont="1" applyFill="1" applyBorder="1" applyAlignment="1" applyProtection="1">
      <alignment horizontal="center" vertical="center"/>
      <protection locked="0"/>
    </xf>
    <xf numFmtId="0" fontId="12" fillId="38" borderId="73" xfId="0" applyNumberFormat="1" applyFont="1" applyFill="1" applyBorder="1" applyAlignment="1" applyProtection="1">
      <alignment vertical="center"/>
      <protection locked="0"/>
    </xf>
    <xf numFmtId="0" fontId="14" fillId="38" borderId="73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vertical="center"/>
      <protection locked="0"/>
    </xf>
    <xf numFmtId="0" fontId="11" fillId="35" borderId="85" xfId="0" applyNumberFormat="1" applyFont="1" applyFill="1" applyBorder="1" applyAlignment="1" applyProtection="1">
      <alignment horizontal="center" vertical="center"/>
      <protection locked="0"/>
    </xf>
    <xf numFmtId="0" fontId="11" fillId="38" borderId="68" xfId="0" applyNumberFormat="1" applyFont="1" applyFill="1" applyBorder="1" applyAlignment="1" applyProtection="1">
      <alignment horizontal="center" vertical="center"/>
      <protection locked="0"/>
    </xf>
    <xf numFmtId="0" fontId="12" fillId="37" borderId="86" xfId="0" applyNumberFormat="1" applyFont="1" applyFill="1" applyBorder="1" applyAlignment="1" applyProtection="1">
      <alignment vertical="center"/>
      <protection locked="0"/>
    </xf>
    <xf numFmtId="0" fontId="12" fillId="37" borderId="87" xfId="0" applyNumberFormat="1" applyFont="1" applyFill="1" applyBorder="1" applyAlignment="1" applyProtection="1">
      <alignment vertical="center"/>
      <protection locked="0"/>
    </xf>
    <xf numFmtId="0" fontId="11" fillId="35" borderId="88" xfId="0" applyNumberFormat="1" applyFont="1" applyFill="1" applyBorder="1" applyAlignment="1" applyProtection="1">
      <alignment horizontal="center" vertical="center"/>
      <protection locked="0"/>
    </xf>
    <xf numFmtId="0" fontId="11" fillId="35" borderId="89" xfId="0" applyNumberFormat="1" applyFont="1" applyFill="1" applyBorder="1" applyAlignment="1" applyProtection="1">
      <alignment horizontal="center" vertical="center"/>
      <protection locked="0"/>
    </xf>
    <xf numFmtId="0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NumberFormat="1" applyFont="1" applyFill="1" applyBorder="1" applyAlignment="1" applyProtection="1">
      <alignment horizontal="center" vertical="center"/>
      <protection locked="0"/>
    </xf>
    <xf numFmtId="0" fontId="11" fillId="40" borderId="89" xfId="0" applyNumberFormat="1" applyFont="1" applyFill="1" applyBorder="1" applyAlignment="1" applyProtection="1">
      <alignment horizontal="center" vertical="center"/>
      <protection locked="0"/>
    </xf>
    <xf numFmtId="0" fontId="11" fillId="33" borderId="46" xfId="0" applyNumberFormat="1" applyFont="1" applyFill="1" applyBorder="1" applyAlignment="1" applyProtection="1">
      <alignment horizontal="center" vertical="center"/>
      <protection locked="0"/>
    </xf>
    <xf numFmtId="0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9" xfId="0" applyNumberFormat="1" applyFont="1" applyBorder="1" applyAlignment="1" applyProtection="1">
      <alignment horizontal="center" vertical="center"/>
      <protection locked="0"/>
    </xf>
    <xf numFmtId="0" fontId="12" fillId="37" borderId="90" xfId="0" applyNumberFormat="1" applyFont="1" applyFill="1" applyBorder="1" applyAlignment="1" applyProtection="1">
      <alignment vertical="center"/>
      <protection locked="0"/>
    </xf>
    <xf numFmtId="0" fontId="12" fillId="37" borderId="69" xfId="0" applyNumberFormat="1" applyFont="1" applyFill="1" applyBorder="1" applyAlignment="1" applyProtection="1">
      <alignment vertical="center"/>
      <protection locked="0"/>
    </xf>
    <xf numFmtId="0" fontId="11" fillId="39" borderId="91" xfId="0" applyNumberFormat="1" applyFont="1" applyFill="1" applyBorder="1" applyAlignment="1" applyProtection="1">
      <alignment horizontal="center" vertical="center"/>
      <protection locked="0"/>
    </xf>
    <xf numFmtId="0" fontId="11" fillId="39" borderId="92" xfId="0" applyNumberFormat="1" applyFont="1" applyFill="1" applyBorder="1" applyAlignment="1" applyProtection="1">
      <alignment horizontal="center" vertical="center"/>
      <protection locked="0"/>
    </xf>
    <xf numFmtId="0" fontId="11" fillId="39" borderId="93" xfId="0" applyNumberFormat="1" applyFont="1" applyFill="1" applyBorder="1" applyAlignment="1" applyProtection="1">
      <alignment horizontal="center" vertical="center"/>
      <protection locked="0"/>
    </xf>
    <xf numFmtId="0" fontId="14" fillId="37" borderId="69" xfId="0" applyNumberFormat="1" applyFont="1" applyFill="1" applyBorder="1" applyAlignment="1" applyProtection="1">
      <alignment horizontal="center" vertical="center"/>
      <protection locked="0"/>
    </xf>
    <xf numFmtId="0" fontId="14" fillId="37" borderId="94" xfId="0" applyNumberFormat="1" applyFont="1" applyFill="1" applyBorder="1" applyAlignment="1" applyProtection="1">
      <alignment horizontal="center" vertical="center"/>
      <protection locked="0"/>
    </xf>
    <xf numFmtId="0" fontId="14" fillId="37" borderId="95" xfId="0" applyNumberFormat="1" applyFont="1" applyFill="1" applyBorder="1" applyAlignment="1" applyProtection="1">
      <alignment horizontal="center" vertical="center"/>
      <protection locked="0"/>
    </xf>
    <xf numFmtId="0" fontId="11" fillId="8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82" xfId="0" applyNumberFormat="1" applyFont="1" applyBorder="1" applyAlignment="1" applyProtection="1">
      <alignment horizontal="center" vertical="center"/>
      <protection locked="0"/>
    </xf>
    <xf numFmtId="0" fontId="11" fillId="8" borderId="96" xfId="0" applyNumberFormat="1" applyFont="1" applyFill="1" applyBorder="1" applyAlignment="1" applyProtection="1">
      <alignment horizontal="center" vertical="center"/>
      <protection locked="0"/>
    </xf>
    <xf numFmtId="0" fontId="11" fillId="8" borderId="85" xfId="0" applyNumberFormat="1" applyFont="1" applyFill="1" applyBorder="1" applyAlignment="1" applyProtection="1">
      <alignment horizontal="center" vertical="center"/>
      <protection locked="0"/>
    </xf>
    <xf numFmtId="0" fontId="10" fillId="37" borderId="68" xfId="0" applyNumberFormat="1" applyFont="1" applyFill="1" applyBorder="1" applyAlignment="1" applyProtection="1">
      <alignment horizontal="left" vertical="center"/>
      <protection locked="0"/>
    </xf>
    <xf numFmtId="0" fontId="11" fillId="35" borderId="67" xfId="0" applyNumberFormat="1" applyFont="1" applyFill="1" applyBorder="1" applyAlignment="1" applyProtection="1">
      <alignment horizontal="left" vertical="center"/>
      <protection locked="0"/>
    </xf>
    <xf numFmtId="0" fontId="11" fillId="41" borderId="66" xfId="0" applyNumberFormat="1" applyFont="1" applyFill="1" applyBorder="1" applyAlignment="1" applyProtection="1">
      <alignment horizontal="left" vertical="center" shrinkToFit="1"/>
      <protection locked="0"/>
    </xf>
    <xf numFmtId="0" fontId="10" fillId="38" borderId="68" xfId="0" applyNumberFormat="1" applyFont="1" applyFill="1" applyBorder="1" applyAlignment="1" applyProtection="1">
      <alignment horizontal="center" vertical="center"/>
      <protection locked="0"/>
    </xf>
    <xf numFmtId="0" fontId="11" fillId="41" borderId="77" xfId="0" applyNumberFormat="1" applyFont="1" applyFill="1" applyBorder="1" applyAlignment="1" applyProtection="1">
      <alignment horizontal="left" vertical="center" shrinkToFit="1"/>
      <protection locked="0"/>
    </xf>
    <xf numFmtId="0" fontId="12" fillId="38" borderId="80" xfId="0" applyNumberFormat="1" applyFont="1" applyFill="1" applyBorder="1" applyAlignment="1" applyProtection="1">
      <alignment vertical="center"/>
      <protection locked="0"/>
    </xf>
    <xf numFmtId="0" fontId="12" fillId="38" borderId="68" xfId="0" applyNumberFormat="1" applyFont="1" applyFill="1" applyBorder="1" applyAlignment="1" applyProtection="1">
      <alignment vertical="center"/>
      <protection locked="0"/>
    </xf>
    <xf numFmtId="0" fontId="11" fillId="40" borderId="67" xfId="0" applyNumberFormat="1" applyFont="1" applyFill="1" applyBorder="1" applyAlignment="1" applyProtection="1">
      <alignment horizontal="center" vertical="center"/>
      <protection locked="0"/>
    </xf>
    <xf numFmtId="0" fontId="11" fillId="40" borderId="82" xfId="0" applyNumberFormat="1" applyFont="1" applyFill="1" applyBorder="1" applyAlignment="1" applyProtection="1">
      <alignment horizontal="center" vertical="center"/>
      <protection locked="0"/>
    </xf>
    <xf numFmtId="0" fontId="11" fillId="36" borderId="67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NumberFormat="1" applyFont="1" applyFill="1" applyAlignment="1" applyProtection="1">
      <alignment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 locked="0"/>
    </xf>
    <xf numFmtId="0" fontId="11" fillId="33" borderId="97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98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99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100" xfId="0" applyFont="1" applyFill="1" applyBorder="1" applyAlignment="1" applyProtection="1">
      <alignment horizontal="left" vertical="center" shrinkToFit="1"/>
      <protection locked="0"/>
    </xf>
    <xf numFmtId="0" fontId="11" fillId="33" borderId="101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102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5" fillId="0" borderId="97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2" xfId="0" applyFont="1" applyBorder="1" applyAlignment="1">
      <alignment horizontal="center" vertical="center" wrapText="1"/>
    </xf>
    <xf numFmtId="0" fontId="11" fillId="33" borderId="101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100" xfId="0" applyFont="1" applyFill="1" applyBorder="1" applyAlignment="1">
      <alignment vertical="center"/>
    </xf>
    <xf numFmtId="1" fontId="6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>
      <alignment horizontal="justify" vertical="center" wrapText="1"/>
    </xf>
    <xf numFmtId="0" fontId="61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12" fillId="33" borderId="97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98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99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right" vertical="center"/>
      <protection locked="0"/>
    </xf>
    <xf numFmtId="0" fontId="62" fillId="33" borderId="102" xfId="0" applyFont="1" applyFill="1" applyBorder="1" applyAlignment="1" applyProtection="1">
      <alignment horizontal="right" vertical="center"/>
      <protection locked="0"/>
    </xf>
    <xf numFmtId="0" fontId="11" fillId="33" borderId="97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100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100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1" fillId="0" borderId="103" xfId="0" applyFont="1" applyFill="1" applyBorder="1" applyAlignment="1" applyProtection="1">
      <alignment horizontal="justify" vertical="center" wrapText="1"/>
      <protection locked="0"/>
    </xf>
    <xf numFmtId="0" fontId="61" fillId="0" borderId="64" xfId="0" applyFont="1" applyFill="1" applyBorder="1" applyAlignment="1" applyProtection="1">
      <alignment horizontal="justify" vertical="center" wrapText="1"/>
      <protection locked="0"/>
    </xf>
    <xf numFmtId="0" fontId="61" fillId="0" borderId="104" xfId="0" applyFont="1" applyFill="1" applyBorder="1" applyAlignment="1" applyProtection="1">
      <alignment horizontal="justify" vertical="center" wrapText="1"/>
      <protection locked="0"/>
    </xf>
    <xf numFmtId="0" fontId="61" fillId="0" borderId="105" xfId="0" applyFont="1" applyFill="1" applyBorder="1" applyAlignment="1" applyProtection="1">
      <alignment horizontal="justify" vertical="center" wrapText="1"/>
      <protection locked="0"/>
    </xf>
    <xf numFmtId="0" fontId="61" fillId="0" borderId="16" xfId="0" applyFont="1" applyFill="1" applyBorder="1" applyAlignment="1" applyProtection="1">
      <alignment horizontal="justify" vertical="center" wrapText="1"/>
      <protection locked="0"/>
    </xf>
    <xf numFmtId="0" fontId="61" fillId="0" borderId="106" xfId="0" applyFont="1" applyFill="1" applyBorder="1" applyAlignment="1" applyProtection="1">
      <alignment horizontal="justify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4" borderId="47" xfId="0" applyFont="1" applyFill="1" applyBorder="1" applyAlignment="1" applyProtection="1">
      <alignment horizontal="left" vertical="center" shrinkToFit="1"/>
      <protection locked="0"/>
    </xf>
    <xf numFmtId="0" fontId="11" fillId="34" borderId="37" xfId="0" applyFont="1" applyFill="1" applyBorder="1" applyAlignment="1" applyProtection="1">
      <alignment horizontal="left" vertical="center" shrinkToFit="1"/>
      <protection locked="0"/>
    </xf>
    <xf numFmtId="0" fontId="11" fillId="34" borderId="99" xfId="0" applyFont="1" applyFill="1" applyBorder="1" applyAlignment="1" applyProtection="1">
      <alignment horizontal="left" vertical="center" shrinkToFit="1"/>
      <protection locked="0"/>
    </xf>
    <xf numFmtId="0" fontId="11" fillId="34" borderId="107" xfId="0" applyFont="1" applyFill="1" applyBorder="1" applyAlignment="1" applyProtection="1">
      <alignment horizontal="left" vertical="center" shrinkToFit="1"/>
      <protection locked="0"/>
    </xf>
    <xf numFmtId="0" fontId="11" fillId="34" borderId="74" xfId="0" applyFont="1" applyFill="1" applyBorder="1" applyAlignment="1" applyProtection="1">
      <alignment horizontal="left" vertical="center" shrinkToFit="1"/>
      <protection locked="0"/>
    </xf>
    <xf numFmtId="0" fontId="11" fillId="34" borderId="108" xfId="0" applyFont="1" applyFill="1" applyBorder="1" applyAlignment="1" applyProtection="1">
      <alignment horizontal="left" vertical="center" shrinkToFit="1"/>
      <protection locked="0"/>
    </xf>
    <xf numFmtId="0" fontId="11" fillId="35" borderId="109" xfId="0" applyFont="1" applyFill="1" applyBorder="1" applyAlignment="1" applyProtection="1">
      <alignment horizontal="left" vertical="center"/>
      <protection locked="0"/>
    </xf>
    <xf numFmtId="0" fontId="11" fillId="35" borderId="110" xfId="0" applyFont="1" applyFill="1" applyBorder="1" applyAlignment="1" applyProtection="1">
      <alignment horizontal="left" vertical="center"/>
      <protection locked="0"/>
    </xf>
    <xf numFmtId="0" fontId="11" fillId="34" borderId="97" xfId="0" applyFont="1" applyFill="1" applyBorder="1" applyAlignment="1" applyProtection="1">
      <alignment horizontal="left" vertical="center" shrinkToFit="1"/>
      <protection locked="0"/>
    </xf>
    <xf numFmtId="0" fontId="11" fillId="34" borderId="42" xfId="0" applyFont="1" applyFill="1" applyBorder="1" applyAlignment="1" applyProtection="1">
      <alignment horizontal="left" vertical="center" shrinkToFit="1"/>
      <protection locked="0"/>
    </xf>
    <xf numFmtId="0" fontId="11" fillId="34" borderId="98" xfId="0" applyFont="1" applyFill="1" applyBorder="1" applyAlignment="1" applyProtection="1">
      <alignment horizontal="left" vertical="center" shrinkToFit="1"/>
      <protection locked="0"/>
    </xf>
    <xf numFmtId="0" fontId="61" fillId="0" borderId="18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41" xfId="0" applyFont="1" applyFill="1" applyBorder="1" applyAlignment="1">
      <alignment horizontal="left" vertical="center" wrapText="1"/>
    </xf>
    <xf numFmtId="0" fontId="60" fillId="0" borderId="18" xfId="0" applyNumberFormat="1" applyFont="1" applyBorder="1" applyAlignment="1" applyProtection="1">
      <alignment horizontal="center" vertical="center" wrapText="1"/>
      <protection locked="0"/>
    </xf>
    <xf numFmtId="0" fontId="60" fillId="0" borderId="41" xfId="0" applyNumberFormat="1" applyFont="1" applyBorder="1" applyAlignment="1" applyProtection="1">
      <alignment horizontal="center" vertical="center" wrapText="1"/>
      <protection locked="0"/>
    </xf>
    <xf numFmtId="0" fontId="11" fillId="36" borderId="76" xfId="0" applyFont="1" applyFill="1" applyBorder="1" applyAlignment="1" applyProtection="1">
      <alignment horizontal="left" vertical="center"/>
      <protection locked="0"/>
    </xf>
    <xf numFmtId="0" fontId="11" fillId="36" borderId="111" xfId="0" applyFont="1" applyFill="1" applyBorder="1" applyAlignment="1" applyProtection="1">
      <alignment horizontal="left" vertical="center"/>
      <protection locked="0"/>
    </xf>
    <xf numFmtId="0" fontId="11" fillId="41" borderId="76" xfId="0" applyFont="1" applyFill="1" applyBorder="1" applyAlignment="1" applyProtection="1">
      <alignment horizontal="left" vertical="center" shrinkToFit="1"/>
      <protection locked="0"/>
    </xf>
    <xf numFmtId="0" fontId="11" fillId="41" borderId="66" xfId="0" applyFont="1" applyFill="1" applyBorder="1" applyAlignment="1" applyProtection="1">
      <alignment horizontal="left" vertical="center" shrinkToFit="1"/>
      <protection locked="0"/>
    </xf>
    <xf numFmtId="0" fontId="11" fillId="8" borderId="76" xfId="0" applyFont="1" applyFill="1" applyBorder="1" applyAlignment="1" applyProtection="1">
      <alignment horizontal="left" vertical="center"/>
      <protection locked="0"/>
    </xf>
    <xf numFmtId="0" fontId="11" fillId="8" borderId="66" xfId="0" applyFont="1" applyFill="1" applyBorder="1" applyAlignment="1" applyProtection="1">
      <alignment horizontal="left" vertical="center"/>
      <protection locked="0"/>
    </xf>
    <xf numFmtId="0" fontId="11" fillId="34" borderId="76" xfId="0" applyFont="1" applyFill="1" applyBorder="1" applyAlignment="1" applyProtection="1">
      <alignment horizontal="left" vertical="center" shrinkToFit="1"/>
      <protection locked="0"/>
    </xf>
    <xf numFmtId="0" fontId="11" fillId="34" borderId="66" xfId="0" applyFont="1" applyFill="1" applyBorder="1" applyAlignment="1" applyProtection="1">
      <alignment horizontal="left" vertical="center" shrinkToFit="1"/>
      <protection locked="0"/>
    </xf>
    <xf numFmtId="0" fontId="11" fillId="39" borderId="112" xfId="0" applyFont="1" applyFill="1" applyBorder="1" applyAlignment="1" applyProtection="1">
      <alignment horizontal="left" vertical="center"/>
      <protection locked="0"/>
    </xf>
    <xf numFmtId="0" fontId="11" fillId="39" borderId="75" xfId="0" applyFont="1" applyFill="1" applyBorder="1" applyAlignment="1" applyProtection="1">
      <alignment horizontal="left" vertical="center"/>
      <protection locked="0"/>
    </xf>
    <xf numFmtId="0" fontId="11" fillId="40" borderId="109" xfId="0" applyFont="1" applyFill="1" applyBorder="1" applyAlignment="1" applyProtection="1">
      <alignment horizontal="left" vertical="center"/>
      <protection locked="0"/>
    </xf>
    <xf numFmtId="0" fontId="11" fillId="40" borderId="110" xfId="0" applyFont="1" applyFill="1" applyBorder="1" applyAlignment="1" applyProtection="1">
      <alignment horizontal="left" vertical="center"/>
      <protection locked="0"/>
    </xf>
    <xf numFmtId="0" fontId="11" fillId="34" borderId="101" xfId="0" applyFont="1" applyFill="1" applyBorder="1" applyAlignment="1" applyProtection="1">
      <alignment horizontal="left" vertical="center" shrinkToFit="1"/>
      <protection locked="0"/>
    </xf>
    <xf numFmtId="0" fontId="11" fillId="34" borderId="0" xfId="0" applyFont="1" applyFill="1" applyBorder="1" applyAlignment="1" applyProtection="1">
      <alignment horizontal="left" vertical="center" shrinkToFit="1"/>
      <protection locked="0"/>
    </xf>
    <xf numFmtId="0" fontId="11" fillId="34" borderId="102" xfId="0" applyFont="1" applyFill="1" applyBorder="1" applyAlignment="1" applyProtection="1">
      <alignment horizontal="left" vertical="center" shrinkToFit="1"/>
      <protection locked="0"/>
    </xf>
    <xf numFmtId="0" fontId="65" fillId="0" borderId="97" xfId="0" applyNumberFormat="1" applyFont="1" applyBorder="1" applyAlignment="1">
      <alignment horizontal="center" vertical="center" wrapText="1"/>
    </xf>
    <xf numFmtId="0" fontId="65" fillId="0" borderId="42" xfId="0" applyNumberFormat="1" applyFont="1" applyBorder="1" applyAlignment="1">
      <alignment horizontal="center" vertical="center" wrapText="1"/>
    </xf>
    <xf numFmtId="0" fontId="65" fillId="0" borderId="98" xfId="0" applyNumberFormat="1" applyFont="1" applyBorder="1" applyAlignment="1">
      <alignment horizontal="center" vertical="center" wrapText="1"/>
    </xf>
    <xf numFmtId="0" fontId="65" fillId="0" borderId="101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102" xfId="0" applyNumberFormat="1" applyFont="1" applyBorder="1" applyAlignment="1">
      <alignment horizontal="center" vertical="center" wrapText="1"/>
    </xf>
    <xf numFmtId="0" fontId="65" fillId="0" borderId="47" xfId="0" applyNumberFormat="1" applyFont="1" applyBorder="1" applyAlignment="1">
      <alignment horizontal="center" vertical="center" wrapText="1"/>
    </xf>
    <xf numFmtId="0" fontId="65" fillId="0" borderId="37" xfId="0" applyNumberFormat="1" applyFont="1" applyBorder="1" applyAlignment="1">
      <alignment horizontal="center" vertical="center" wrapText="1"/>
    </xf>
    <xf numFmtId="0" fontId="65" fillId="0" borderId="99" xfId="0" applyNumberFormat="1" applyFont="1" applyBorder="1" applyAlignment="1">
      <alignment horizontal="center" vertical="center" wrapText="1"/>
    </xf>
    <xf numFmtId="0" fontId="11" fillId="35" borderId="76" xfId="0" applyFont="1" applyFill="1" applyBorder="1" applyAlignment="1" applyProtection="1">
      <alignment horizontal="left" vertical="center"/>
      <protection locked="0"/>
    </xf>
    <xf numFmtId="0" fontId="11" fillId="35" borderId="66" xfId="0" applyFont="1" applyFill="1" applyBorder="1" applyAlignment="1" applyProtection="1">
      <alignment horizontal="left" vertical="center"/>
      <protection locked="0"/>
    </xf>
    <xf numFmtId="0" fontId="11" fillId="35" borderId="113" xfId="0" applyFont="1" applyFill="1" applyBorder="1" applyAlignment="1" applyProtection="1">
      <alignment horizontal="left" vertical="center"/>
      <protection locked="0"/>
    </xf>
    <xf numFmtId="0" fontId="11" fillId="35" borderId="114" xfId="0" applyFont="1" applyFill="1" applyBorder="1" applyAlignment="1" applyProtection="1">
      <alignment horizontal="left" vertical="center"/>
      <protection locked="0"/>
    </xf>
    <xf numFmtId="0" fontId="61" fillId="0" borderId="18" xfId="0" applyFont="1" applyFill="1" applyBorder="1" applyAlignment="1" applyProtection="1">
      <alignment horizontal="left" vertical="center" wrapText="1"/>
      <protection locked="0"/>
    </xf>
    <xf numFmtId="0" fontId="61" fillId="0" borderId="40" xfId="0" applyFont="1" applyFill="1" applyBorder="1" applyAlignment="1" applyProtection="1">
      <alignment horizontal="left" vertical="center" wrapText="1"/>
      <protection locked="0"/>
    </xf>
    <xf numFmtId="0" fontId="61" fillId="0" borderId="41" xfId="0" applyFont="1" applyFill="1" applyBorder="1" applyAlignment="1" applyProtection="1">
      <alignment horizontal="left" vertical="center" wrapText="1"/>
      <protection locked="0"/>
    </xf>
    <xf numFmtId="0" fontId="67" fillId="0" borderId="18" xfId="0" applyNumberFormat="1" applyFont="1" applyBorder="1" applyAlignment="1" applyProtection="1">
      <alignment horizontal="center" vertical="center" wrapText="1"/>
      <protection locked="0"/>
    </xf>
    <xf numFmtId="0" fontId="67" fillId="0" borderId="41" xfId="0" applyNumberFormat="1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left" vertical="center" wrapText="1"/>
      <protection locked="0"/>
    </xf>
    <xf numFmtId="0" fontId="6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312" t="s">
        <v>42</v>
      </c>
      <c r="B1" s="313"/>
      <c r="C1" s="313"/>
      <c r="D1" s="313"/>
      <c r="E1" s="313"/>
      <c r="F1" s="313"/>
      <c r="G1" s="313"/>
      <c r="H1" s="313"/>
      <c r="I1" s="313"/>
    </row>
    <row r="2" spans="1:27" ht="19.5" customHeight="1" thickBot="1">
      <c r="A2" s="295" t="s">
        <v>20</v>
      </c>
      <c r="B2" s="296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314" t="s">
        <v>3</v>
      </c>
      <c r="H3" s="315"/>
      <c r="I3" s="315"/>
      <c r="J3" s="315"/>
      <c r="K3" s="315"/>
      <c r="L3" s="315"/>
      <c r="M3" s="315"/>
      <c r="N3" s="316"/>
      <c r="O3" s="306" t="s">
        <v>0</v>
      </c>
      <c r="P3" s="307"/>
      <c r="Q3" s="307"/>
      <c r="R3" s="307"/>
      <c r="S3" s="306" t="s">
        <v>1</v>
      </c>
      <c r="T3" s="307"/>
      <c r="U3" s="307"/>
      <c r="V3" s="307"/>
      <c r="W3" s="306" t="s">
        <v>2</v>
      </c>
      <c r="X3" s="307"/>
      <c r="Y3" s="307"/>
      <c r="Z3" s="307"/>
      <c r="AA3" s="297" t="s">
        <v>55</v>
      </c>
      <c r="AB3" s="298"/>
      <c r="AC3" s="298"/>
      <c r="AD3" s="298"/>
      <c r="AE3" s="299"/>
    </row>
    <row r="4" spans="6:31" ht="16.5" customHeight="1" thickBot="1" thickTop="1">
      <c r="F4" s="4"/>
      <c r="G4" s="317"/>
      <c r="H4" s="318"/>
      <c r="I4" s="318"/>
      <c r="J4" s="318"/>
      <c r="K4" s="318"/>
      <c r="L4" s="318"/>
      <c r="M4" s="318"/>
      <c r="N4" s="319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306" t="s">
        <v>9</v>
      </c>
      <c r="Z4" s="308"/>
      <c r="AA4" s="300"/>
      <c r="AB4" s="301"/>
      <c r="AC4" s="301"/>
      <c r="AD4" s="301"/>
      <c r="AE4" s="302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85" t="s">
        <v>28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93" t="s">
        <v>11</v>
      </c>
      <c r="B13" s="294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85" t="s">
        <v>29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93" t="s">
        <v>11</v>
      </c>
      <c r="B20" s="294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79" t="s">
        <v>30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1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93" t="s">
        <v>11</v>
      </c>
      <c r="B27" s="294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85" t="s">
        <v>31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22" t="s">
        <v>11</v>
      </c>
      <c r="B34" s="304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85" t="s">
        <v>32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303" t="s">
        <v>11</v>
      </c>
      <c r="B41" s="304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85" t="s">
        <v>33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93" t="s">
        <v>11</v>
      </c>
      <c r="B48" s="294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88" t="s">
        <v>37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327"/>
    </row>
    <row r="50" spans="1:31" ht="16.5" customHeight="1" thickBot="1">
      <c r="A50" s="288" t="s">
        <v>35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327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305" t="s">
        <v>11</v>
      </c>
      <c r="B56" s="294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85" t="s">
        <v>36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305" t="s">
        <v>11</v>
      </c>
      <c r="B63" s="294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79" t="s">
        <v>38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1"/>
    </row>
    <row r="65" spans="1:31" ht="16.5" customHeight="1" thickBot="1">
      <c r="A65" s="282" t="s">
        <v>35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4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305" t="s">
        <v>11</v>
      </c>
      <c r="B71" s="294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85" t="s">
        <v>39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7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303" t="s">
        <v>11</v>
      </c>
      <c r="B78" s="304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79" t="s">
        <v>41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1"/>
    </row>
    <row r="80" spans="1:31" ht="16.5" customHeight="1" thickBot="1">
      <c r="A80" s="282" t="s">
        <v>40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4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88" t="s">
        <v>36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90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93" t="s">
        <v>11</v>
      </c>
      <c r="B93" s="294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85" t="s">
        <v>34</v>
      </c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7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323" t="s">
        <v>14</v>
      </c>
      <c r="B96" s="324"/>
      <c r="C96" s="146"/>
      <c r="D96" s="141">
        <f>D13+D20+D27+D34+D41+D48+D56+D63+D71+D78+D86+D93+D95</f>
        <v>0</v>
      </c>
      <c r="E96" s="325">
        <f>E95+E41+E34+E27+E20+E13+E63+E71+E78+E86+E93</f>
        <v>0</v>
      </c>
      <c r="F96" s="326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20" t="s">
        <v>13</v>
      </c>
      <c r="K99" s="320"/>
      <c r="L99" s="320"/>
      <c r="M99" s="320"/>
      <c r="N99" s="321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330" t="s">
        <v>57</v>
      </c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2"/>
    </row>
    <row r="102" spans="1:31" ht="16.5" customHeight="1">
      <c r="A102" s="333"/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5"/>
    </row>
    <row r="103" spans="1:31" ht="16.5" customHeight="1">
      <c r="A103" s="310" t="s">
        <v>47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</row>
    <row r="104" spans="1:31" ht="14.25" customHeight="1">
      <c r="A104" s="311"/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</row>
    <row r="105" spans="1:31" ht="30.75" customHeight="1">
      <c r="A105" s="310" t="s">
        <v>58</v>
      </c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292" t="e">
        <f>(AA96/D96)*100</f>
        <v>#DIV/0!</v>
      </c>
      <c r="AB105" s="292"/>
      <c r="AC105" s="292"/>
      <c r="AD105" s="292"/>
      <c r="AE105" s="292"/>
    </row>
    <row r="106" spans="1:31" ht="28.5" customHeight="1">
      <c r="A106" s="310" t="s">
        <v>48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292" t="e">
        <f>(AB96/D96)*100</f>
        <v>#DIV/0!</v>
      </c>
      <c r="AB106" s="292"/>
      <c r="AC106" s="292"/>
      <c r="AD106" s="292"/>
      <c r="AE106" s="292"/>
    </row>
    <row r="107" spans="1:31" ht="16.5" customHeight="1">
      <c r="A107" s="291" t="s">
        <v>52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78" t="e">
        <f>AD96*100/D96</f>
        <v>#DIV/0!</v>
      </c>
      <c r="AB107" s="278"/>
      <c r="AC107" s="278"/>
      <c r="AD107" s="278"/>
      <c r="AE107" s="278"/>
    </row>
    <row r="108" spans="1:31" ht="30.75" customHeight="1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78"/>
      <c r="AB108" s="278"/>
      <c r="AC108" s="278"/>
      <c r="AD108" s="278"/>
      <c r="AE108" s="278"/>
    </row>
    <row r="109" spans="1:31" ht="16.5" customHeight="1">
      <c r="A109" s="291" t="s">
        <v>49</v>
      </c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278" t="e">
        <f>AE96/D96*100</f>
        <v>#DIV/0!</v>
      </c>
      <c r="AB109" s="278"/>
      <c r="AC109" s="278"/>
      <c r="AD109" s="278"/>
      <c r="AE109" s="278"/>
    </row>
    <row r="110" spans="1:31" ht="16.5" customHeight="1">
      <c r="A110" s="328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278"/>
      <c r="AB110" s="278"/>
      <c r="AC110" s="278"/>
      <c r="AD110" s="278"/>
      <c r="AE110" s="278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0"/>
  <sheetViews>
    <sheetView tabSelected="1" zoomScaleSheetLayoutView="80" zoomScalePageLayoutView="0" workbookViewId="0" topLeftCell="A54">
      <selection activeCell="I77" sqref="I77:J77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6.25390625" style="217" customWidth="1"/>
    <col min="5" max="5" width="5.00390625" style="217" customWidth="1"/>
    <col min="6" max="6" width="3.75390625" style="215" customWidth="1"/>
    <col min="7" max="7" width="7.625" style="215" customWidth="1"/>
    <col min="8" max="8" width="4.125" style="215" customWidth="1"/>
    <col min="9" max="9" width="13.375" style="215" customWidth="1"/>
    <col min="10" max="10" width="7.625" style="215" customWidth="1"/>
    <col min="11" max="16384" width="9.125" style="2" customWidth="1"/>
  </cols>
  <sheetData>
    <row r="1" spans="1:8" ht="15.75">
      <c r="A1" s="312" t="s">
        <v>64</v>
      </c>
      <c r="B1" s="312"/>
      <c r="C1" s="312"/>
      <c r="D1" s="312"/>
      <c r="E1" s="312"/>
      <c r="F1" s="312"/>
      <c r="G1" s="312"/>
      <c r="H1" s="312"/>
    </row>
    <row r="2" spans="1:4" ht="19.5" customHeight="1">
      <c r="A2" s="295" t="s">
        <v>70</v>
      </c>
      <c r="B2" s="295"/>
      <c r="C2" s="74"/>
      <c r="D2" s="216"/>
    </row>
    <row r="3" spans="1:4" ht="19.5" customHeight="1">
      <c r="A3" s="164" t="s">
        <v>71</v>
      </c>
      <c r="B3" s="169" t="s">
        <v>76</v>
      </c>
      <c r="C3" s="163"/>
      <c r="D3" s="216"/>
    </row>
    <row r="4" spans="1:4" ht="19.5" customHeight="1">
      <c r="A4" s="161" t="s">
        <v>72</v>
      </c>
      <c r="B4" s="162"/>
      <c r="C4" s="163"/>
      <c r="D4" s="216"/>
    </row>
    <row r="5" spans="1:4" ht="19.5" customHeight="1" thickBot="1">
      <c r="A5" s="161" t="s">
        <v>73</v>
      </c>
      <c r="B5" s="162"/>
      <c r="C5" s="163"/>
      <c r="D5" s="216"/>
    </row>
    <row r="6" spans="1:10" ht="12.75" customHeight="1" thickTop="1">
      <c r="A6" s="165" t="s">
        <v>175</v>
      </c>
      <c r="F6" s="368" t="s">
        <v>55</v>
      </c>
      <c r="G6" s="369"/>
      <c r="H6" s="369"/>
      <c r="I6" s="369"/>
      <c r="J6" s="370"/>
    </row>
    <row r="7" spans="1:10" ht="12.75" customHeight="1">
      <c r="A7" s="165" t="s">
        <v>74</v>
      </c>
      <c r="F7" s="371"/>
      <c r="G7" s="372"/>
      <c r="H7" s="372"/>
      <c r="I7" s="372"/>
      <c r="J7" s="373"/>
    </row>
    <row r="8" spans="6:10" ht="12.75" customHeight="1">
      <c r="F8" s="371"/>
      <c r="G8" s="372"/>
      <c r="H8" s="372"/>
      <c r="I8" s="372"/>
      <c r="J8" s="373"/>
    </row>
    <row r="9" spans="6:10" ht="16.5" customHeight="1" thickBot="1">
      <c r="F9" s="374"/>
      <c r="G9" s="375"/>
      <c r="H9" s="375"/>
      <c r="I9" s="375"/>
      <c r="J9" s="376"/>
    </row>
    <row r="10" spans="1:10" s="76" customFormat="1" ht="182.25" customHeight="1" thickBot="1" thickTop="1">
      <c r="A10" s="7" t="s">
        <v>10</v>
      </c>
      <c r="B10" s="8" t="s">
        <v>21</v>
      </c>
      <c r="C10" s="9" t="s">
        <v>56</v>
      </c>
      <c r="D10" s="218" t="s">
        <v>3</v>
      </c>
      <c r="E10" s="218" t="s">
        <v>15</v>
      </c>
      <c r="F10" s="219" t="s">
        <v>22</v>
      </c>
      <c r="G10" s="219" t="s">
        <v>65</v>
      </c>
      <c r="H10" s="219" t="s">
        <v>46</v>
      </c>
      <c r="I10" s="219" t="s">
        <v>54</v>
      </c>
      <c r="J10" s="219" t="s">
        <v>53</v>
      </c>
    </row>
    <row r="11" spans="1:10" s="72" customFormat="1" ht="16.5" thickBot="1" thickTop="1">
      <c r="A11" s="73"/>
      <c r="B11" s="141" t="s">
        <v>75</v>
      </c>
      <c r="C11" s="167"/>
      <c r="D11" s="220"/>
      <c r="E11" s="220"/>
      <c r="F11" s="221"/>
      <c r="G11" s="221"/>
      <c r="H11" s="221"/>
      <c r="I11" s="221"/>
      <c r="J11" s="221"/>
    </row>
    <row r="12" spans="1:10" s="160" customFormat="1" ht="16.5" customHeight="1" thickTop="1">
      <c r="A12" s="170">
        <v>1</v>
      </c>
      <c r="B12" s="179" t="s">
        <v>77</v>
      </c>
      <c r="C12" s="172" t="s">
        <v>78</v>
      </c>
      <c r="D12" s="222">
        <v>30</v>
      </c>
      <c r="E12" s="223">
        <v>2</v>
      </c>
      <c r="F12" s="224">
        <v>2</v>
      </c>
      <c r="G12" s="224">
        <v>1.4</v>
      </c>
      <c r="H12" s="224"/>
      <c r="I12" s="224">
        <v>1</v>
      </c>
      <c r="J12" s="224"/>
    </row>
    <row r="13" spans="1:10" ht="16.5" customHeight="1">
      <c r="A13" s="173">
        <v>2</v>
      </c>
      <c r="B13" s="179" t="s">
        <v>79</v>
      </c>
      <c r="C13" s="172" t="s">
        <v>80</v>
      </c>
      <c r="D13" s="225">
        <v>15</v>
      </c>
      <c r="E13" s="223">
        <v>1</v>
      </c>
      <c r="F13" s="226"/>
      <c r="G13" s="226">
        <v>0.8</v>
      </c>
      <c r="H13" s="226"/>
      <c r="I13" s="226">
        <v>0.2</v>
      </c>
      <c r="J13" s="226"/>
    </row>
    <row r="14" spans="1:10" ht="16.5" customHeight="1">
      <c r="A14" s="170">
        <v>3</v>
      </c>
      <c r="B14" s="179" t="s">
        <v>81</v>
      </c>
      <c r="C14" s="172" t="s">
        <v>82</v>
      </c>
      <c r="D14" s="225">
        <v>5</v>
      </c>
      <c r="E14" s="223">
        <v>1</v>
      </c>
      <c r="F14" s="226"/>
      <c r="G14" s="226">
        <v>0.2</v>
      </c>
      <c r="H14" s="226"/>
      <c r="I14" s="226">
        <v>0.1</v>
      </c>
      <c r="J14" s="226"/>
    </row>
    <row r="15" spans="1:10" ht="16.5" customHeight="1" thickBot="1">
      <c r="A15" s="174">
        <v>4</v>
      </c>
      <c r="B15" s="180" t="s">
        <v>83</v>
      </c>
      <c r="C15" s="175" t="s">
        <v>84</v>
      </c>
      <c r="D15" s="225">
        <v>30</v>
      </c>
      <c r="E15" s="227">
        <v>5</v>
      </c>
      <c r="F15" s="226"/>
      <c r="G15" s="226">
        <v>1.1</v>
      </c>
      <c r="H15" s="226"/>
      <c r="I15" s="226">
        <v>1</v>
      </c>
      <c r="J15" s="226"/>
    </row>
    <row r="16" spans="1:10" ht="16.5" customHeight="1" thickBot="1" thickTop="1">
      <c r="A16" s="377" t="s">
        <v>106</v>
      </c>
      <c r="B16" s="378"/>
      <c r="C16" s="166"/>
      <c r="D16" s="229">
        <f>SUM(D12:D15)</f>
        <v>80</v>
      </c>
      <c r="E16" s="229">
        <f>SUM(E12:E15)</f>
        <v>9</v>
      </c>
      <c r="F16" s="229">
        <f>SUM(F12:F15)</f>
        <v>2</v>
      </c>
      <c r="G16" s="229">
        <f>SUM(G12:G15)</f>
        <v>3.5000000000000004</v>
      </c>
      <c r="H16" s="230"/>
      <c r="I16" s="229">
        <f>SUM(I12:I15)</f>
        <v>2.3</v>
      </c>
      <c r="J16" s="230"/>
    </row>
    <row r="17" spans="1:10" ht="16.5" customHeight="1" thickBot="1" thickTop="1">
      <c r="A17" s="365" t="s">
        <v>99</v>
      </c>
      <c r="B17" s="366"/>
      <c r="C17" s="366"/>
      <c r="D17" s="366"/>
      <c r="E17" s="366"/>
      <c r="F17" s="366"/>
      <c r="G17" s="366"/>
      <c r="H17" s="366"/>
      <c r="I17" s="366"/>
      <c r="J17" s="367"/>
    </row>
    <row r="18" spans="1:10" ht="16.5" customHeight="1" thickTop="1">
      <c r="A18" s="170">
        <v>5</v>
      </c>
      <c r="B18" s="183" t="s">
        <v>100</v>
      </c>
      <c r="C18" s="172" t="s">
        <v>101</v>
      </c>
      <c r="D18" s="231">
        <v>30</v>
      </c>
      <c r="E18" s="223">
        <v>7</v>
      </c>
      <c r="F18" s="232"/>
      <c r="G18" s="224">
        <v>1</v>
      </c>
      <c r="H18" s="224"/>
      <c r="I18" s="224">
        <v>1</v>
      </c>
      <c r="J18" s="233"/>
    </row>
    <row r="19" spans="1:10" ht="16.5" customHeight="1" thickBot="1">
      <c r="A19" s="176">
        <v>6</v>
      </c>
      <c r="B19" s="184" t="s">
        <v>102</v>
      </c>
      <c r="C19" s="181" t="s">
        <v>103</v>
      </c>
      <c r="D19" s="231">
        <v>45</v>
      </c>
      <c r="E19" s="234">
        <v>5</v>
      </c>
      <c r="F19" s="235"/>
      <c r="G19" s="226">
        <v>1.5</v>
      </c>
      <c r="H19" s="226"/>
      <c r="I19" s="226">
        <v>1.5</v>
      </c>
      <c r="J19" s="236"/>
    </row>
    <row r="20" spans="1:10" s="160" customFormat="1" ht="16.5" customHeight="1" thickBot="1" thickTop="1">
      <c r="A20" s="293" t="s">
        <v>105</v>
      </c>
      <c r="B20" s="336"/>
      <c r="C20" s="53"/>
      <c r="D20" s="228">
        <f>SUM(D18:D19)</f>
        <v>75</v>
      </c>
      <c r="E20" s="237">
        <f>SUM(E18:E19)</f>
        <v>12</v>
      </c>
      <c r="F20" s="229">
        <f>SUM(F18:F19)</f>
        <v>0</v>
      </c>
      <c r="G20" s="229">
        <f>SUM(G18:G19)</f>
        <v>2.5</v>
      </c>
      <c r="H20" s="226"/>
      <c r="I20" s="229">
        <f>SUM(I18:I19)</f>
        <v>2.5</v>
      </c>
      <c r="J20" s="238"/>
    </row>
    <row r="21" spans="1:10" ht="16.5" customHeight="1" thickBot="1" thickTop="1">
      <c r="A21" s="337" t="s">
        <v>104</v>
      </c>
      <c r="B21" s="338"/>
      <c r="C21" s="338"/>
      <c r="D21" s="338"/>
      <c r="E21" s="338"/>
      <c r="F21" s="338"/>
      <c r="G21" s="338"/>
      <c r="H21" s="338"/>
      <c r="I21" s="338"/>
      <c r="J21" s="339"/>
    </row>
    <row r="22" spans="1:10" ht="16.5" customHeight="1" thickTop="1">
      <c r="A22" s="212">
        <v>7</v>
      </c>
      <c r="B22" s="209" t="s">
        <v>85</v>
      </c>
      <c r="C22" s="178" t="s">
        <v>86</v>
      </c>
      <c r="D22" s="239">
        <v>30</v>
      </c>
      <c r="E22" s="239">
        <v>4</v>
      </c>
      <c r="F22" s="240"/>
      <c r="G22" s="240">
        <v>2.6</v>
      </c>
      <c r="H22" s="240"/>
      <c r="I22" s="240">
        <v>2.6</v>
      </c>
      <c r="J22" s="233"/>
    </row>
    <row r="23" spans="1:10" ht="16.5" customHeight="1">
      <c r="A23" s="213">
        <v>8</v>
      </c>
      <c r="B23" s="209" t="s">
        <v>87</v>
      </c>
      <c r="C23" s="177" t="s">
        <v>88</v>
      </c>
      <c r="D23" s="239">
        <v>30</v>
      </c>
      <c r="E23" s="239">
        <v>3</v>
      </c>
      <c r="F23" s="240"/>
      <c r="G23" s="240">
        <v>1.6</v>
      </c>
      <c r="H23" s="240"/>
      <c r="I23" s="240">
        <v>1.6</v>
      </c>
      <c r="J23" s="236"/>
    </row>
    <row r="24" spans="1:10" ht="16.5" customHeight="1">
      <c r="A24" s="213">
        <v>9</v>
      </c>
      <c r="B24" s="209" t="s">
        <v>89</v>
      </c>
      <c r="C24" s="178" t="s">
        <v>90</v>
      </c>
      <c r="D24" s="239">
        <v>15</v>
      </c>
      <c r="E24" s="239">
        <v>2</v>
      </c>
      <c r="F24" s="240"/>
      <c r="G24" s="240">
        <v>1</v>
      </c>
      <c r="H24" s="240"/>
      <c r="I24" s="240">
        <v>1</v>
      </c>
      <c r="J24" s="236"/>
    </row>
    <row r="25" spans="1:10" ht="16.5" customHeight="1">
      <c r="A25" s="214">
        <v>10</v>
      </c>
      <c r="B25" s="210" t="s">
        <v>91</v>
      </c>
      <c r="C25" s="185" t="s">
        <v>92</v>
      </c>
      <c r="D25" s="241">
        <v>45</v>
      </c>
      <c r="E25" s="241">
        <v>6</v>
      </c>
      <c r="F25" s="240"/>
      <c r="G25" s="240">
        <v>3</v>
      </c>
      <c r="H25" s="240"/>
      <c r="I25" s="240">
        <v>4</v>
      </c>
      <c r="J25" s="236"/>
    </row>
    <row r="26" spans="1:10" ht="16.5" customHeight="1">
      <c r="A26" s="182">
        <v>11</v>
      </c>
      <c r="B26" s="211" t="s">
        <v>93</v>
      </c>
      <c r="C26" s="172" t="s">
        <v>94</v>
      </c>
      <c r="D26" s="223">
        <v>30</v>
      </c>
      <c r="E26" s="223">
        <v>4</v>
      </c>
      <c r="F26" s="226"/>
      <c r="G26" s="226">
        <v>3.2</v>
      </c>
      <c r="H26" s="226"/>
      <c r="I26" s="226">
        <v>3.2</v>
      </c>
      <c r="J26" s="242"/>
    </row>
    <row r="27" spans="1:10" ht="16.5" customHeight="1">
      <c r="A27" s="182">
        <v>12</v>
      </c>
      <c r="B27" s="211" t="s">
        <v>95</v>
      </c>
      <c r="C27" s="172" t="s">
        <v>96</v>
      </c>
      <c r="D27" s="223">
        <v>15</v>
      </c>
      <c r="E27" s="223">
        <v>3</v>
      </c>
      <c r="F27" s="226"/>
      <c r="G27" s="226">
        <v>1.6</v>
      </c>
      <c r="H27" s="226"/>
      <c r="I27" s="226">
        <v>1</v>
      </c>
      <c r="J27" s="242"/>
    </row>
    <row r="28" spans="1:10" ht="16.5" customHeight="1" thickBot="1">
      <c r="A28" s="182">
        <v>13</v>
      </c>
      <c r="B28" s="211" t="s">
        <v>97</v>
      </c>
      <c r="C28" s="172" t="s">
        <v>98</v>
      </c>
      <c r="D28" s="223">
        <v>30</v>
      </c>
      <c r="E28" s="223">
        <v>4</v>
      </c>
      <c r="F28" s="226"/>
      <c r="G28" s="226">
        <v>2</v>
      </c>
      <c r="H28" s="226"/>
      <c r="I28" s="226">
        <v>2</v>
      </c>
      <c r="J28" s="242"/>
    </row>
    <row r="29" spans="1:10" ht="16.5" customHeight="1" thickBot="1" thickTop="1">
      <c r="A29" s="377" t="s">
        <v>11</v>
      </c>
      <c r="B29" s="378"/>
      <c r="C29" s="166"/>
      <c r="D29" s="228">
        <f>SUM(D22:D28)</f>
        <v>195</v>
      </c>
      <c r="E29" s="228">
        <f>SUM(E22:E28)</f>
        <v>26</v>
      </c>
      <c r="F29" s="229"/>
      <c r="G29" s="229">
        <f>SUM(G22:G28)</f>
        <v>14.999999999999998</v>
      </c>
      <c r="H29" s="229"/>
      <c r="I29" s="229">
        <f>SUM(I22:I28)</f>
        <v>15.399999999999999</v>
      </c>
      <c r="J29" s="243">
        <f>SUM(J22:J28)</f>
        <v>0</v>
      </c>
    </row>
    <row r="30" spans="1:10" ht="16.5" customHeight="1" thickBot="1" thickTop="1">
      <c r="A30" s="340" t="s">
        <v>107</v>
      </c>
      <c r="B30" s="341"/>
      <c r="C30" s="341"/>
      <c r="D30" s="341"/>
      <c r="E30" s="341"/>
      <c r="F30" s="341"/>
      <c r="G30" s="341"/>
      <c r="H30" s="341"/>
      <c r="I30" s="341"/>
      <c r="J30" s="342"/>
    </row>
    <row r="31" spans="1:10" ht="16.5" customHeight="1" thickTop="1">
      <c r="A31" s="170">
        <v>14</v>
      </c>
      <c r="B31" s="171" t="s">
        <v>108</v>
      </c>
      <c r="C31" s="172" t="s">
        <v>109</v>
      </c>
      <c r="D31" s="244">
        <v>30</v>
      </c>
      <c r="E31" s="223">
        <v>3</v>
      </c>
      <c r="F31" s="245">
        <v>3</v>
      </c>
      <c r="G31" s="224">
        <v>2</v>
      </c>
      <c r="H31" s="224"/>
      <c r="I31" s="224">
        <v>1</v>
      </c>
      <c r="J31" s="224"/>
    </row>
    <row r="32" spans="1:10" ht="16.5" customHeight="1">
      <c r="A32" s="170">
        <v>15</v>
      </c>
      <c r="B32" s="171" t="s">
        <v>110</v>
      </c>
      <c r="C32" s="172" t="s">
        <v>109</v>
      </c>
      <c r="D32" s="244">
        <v>30</v>
      </c>
      <c r="E32" s="223">
        <v>3</v>
      </c>
      <c r="F32" s="246">
        <v>3</v>
      </c>
      <c r="G32" s="226">
        <v>2</v>
      </c>
      <c r="H32" s="226"/>
      <c r="I32" s="226">
        <v>1</v>
      </c>
      <c r="J32" s="226"/>
    </row>
    <row r="33" spans="1:10" ht="16.5" customHeight="1">
      <c r="A33" s="170">
        <v>16</v>
      </c>
      <c r="B33" s="171" t="s">
        <v>111</v>
      </c>
      <c r="C33" s="172" t="s">
        <v>109</v>
      </c>
      <c r="D33" s="244">
        <v>30</v>
      </c>
      <c r="E33" s="223">
        <v>3</v>
      </c>
      <c r="F33" s="246">
        <v>3</v>
      </c>
      <c r="G33" s="226">
        <v>2</v>
      </c>
      <c r="H33" s="226"/>
      <c r="I33" s="226">
        <v>1</v>
      </c>
      <c r="J33" s="226"/>
    </row>
    <row r="34" spans="1:10" ht="16.5" customHeight="1" thickBot="1">
      <c r="A34" s="187">
        <v>17</v>
      </c>
      <c r="B34" s="188" t="s">
        <v>112</v>
      </c>
      <c r="C34" s="172" t="s">
        <v>113</v>
      </c>
      <c r="D34" s="244">
        <v>15</v>
      </c>
      <c r="E34" s="239">
        <v>2</v>
      </c>
      <c r="F34" s="246">
        <v>3</v>
      </c>
      <c r="G34" s="226">
        <v>1</v>
      </c>
      <c r="H34" s="226"/>
      <c r="I34" s="226">
        <v>1</v>
      </c>
      <c r="J34" s="226"/>
    </row>
    <row r="35" spans="1:10" ht="16.5" customHeight="1" thickBot="1" thickTop="1">
      <c r="A35" s="379" t="s">
        <v>11</v>
      </c>
      <c r="B35" s="380"/>
      <c r="C35" s="189"/>
      <c r="D35" s="247">
        <f aca="true" t="shared" si="0" ref="D35:J35">SUM(D31:D34)</f>
        <v>105</v>
      </c>
      <c r="E35" s="247">
        <f t="shared" si="0"/>
        <v>11</v>
      </c>
      <c r="F35" s="248">
        <f t="shared" si="0"/>
        <v>12</v>
      </c>
      <c r="G35" s="248">
        <f t="shared" si="0"/>
        <v>7</v>
      </c>
      <c r="H35" s="248">
        <f t="shared" si="0"/>
        <v>0</v>
      </c>
      <c r="I35" s="248">
        <f t="shared" si="0"/>
        <v>4</v>
      </c>
      <c r="J35" s="248">
        <f t="shared" si="0"/>
        <v>0</v>
      </c>
    </row>
    <row r="36" spans="1:10" s="160" customFormat="1" ht="16.5" customHeight="1" thickBot="1" thickTop="1">
      <c r="A36" s="293"/>
      <c r="B36" s="336"/>
      <c r="C36" s="81"/>
      <c r="D36" s="249"/>
      <c r="E36" s="250"/>
      <c r="F36" s="251"/>
      <c r="G36" s="251"/>
      <c r="H36" s="252"/>
      <c r="I36" s="252"/>
      <c r="J36" s="252"/>
    </row>
    <row r="37" spans="1:10" ht="16.5" customHeight="1" thickBot="1" thickTop="1">
      <c r="A37" s="345" t="s">
        <v>114</v>
      </c>
      <c r="B37" s="346"/>
      <c r="C37" s="346"/>
      <c r="D37" s="346"/>
      <c r="E37" s="346"/>
      <c r="F37" s="346"/>
      <c r="G37" s="346"/>
      <c r="H37" s="346"/>
      <c r="I37" s="346"/>
      <c r="J37" s="347"/>
    </row>
    <row r="38" spans="1:10" ht="16.5" customHeight="1" thickBot="1" thickTop="1">
      <c r="A38" s="170">
        <v>18</v>
      </c>
      <c r="B38" s="191" t="s">
        <v>115</v>
      </c>
      <c r="C38" s="190" t="s">
        <v>116</v>
      </c>
      <c r="D38" s="253">
        <v>60</v>
      </c>
      <c r="E38" s="254">
        <v>5</v>
      </c>
      <c r="F38" s="245">
        <v>5</v>
      </c>
      <c r="G38" s="224">
        <v>3</v>
      </c>
      <c r="H38" s="224"/>
      <c r="I38" s="224">
        <v>5</v>
      </c>
      <c r="J38" s="224"/>
    </row>
    <row r="39" spans="1:10" s="160" customFormat="1" ht="16.5" customHeight="1" thickTop="1">
      <c r="A39" s="173">
        <v>19</v>
      </c>
      <c r="B39" s="191" t="s">
        <v>117</v>
      </c>
      <c r="C39" s="190" t="s">
        <v>118</v>
      </c>
      <c r="D39" s="249">
        <v>60</v>
      </c>
      <c r="E39" s="254">
        <v>25</v>
      </c>
      <c r="F39" s="255">
        <v>25</v>
      </c>
      <c r="G39" s="256">
        <v>20</v>
      </c>
      <c r="H39" s="256"/>
      <c r="I39" s="256">
        <v>25</v>
      </c>
      <c r="J39" s="256"/>
    </row>
    <row r="40" spans="1:10" s="193" customFormat="1" ht="16.5" customHeight="1" thickBot="1">
      <c r="A40" s="361" t="s">
        <v>11</v>
      </c>
      <c r="B40" s="362"/>
      <c r="C40" s="192"/>
      <c r="D40" s="257">
        <f aca="true" t="shared" si="1" ref="D40:J40">SUM(D38:D39)</f>
        <v>120</v>
      </c>
      <c r="E40" s="257">
        <f t="shared" si="1"/>
        <v>30</v>
      </c>
      <c r="F40" s="257">
        <f t="shared" si="1"/>
        <v>30</v>
      </c>
      <c r="G40" s="257">
        <f t="shared" si="1"/>
        <v>23</v>
      </c>
      <c r="H40" s="258">
        <f t="shared" si="1"/>
        <v>0</v>
      </c>
      <c r="I40" s="259">
        <f t="shared" si="1"/>
        <v>30</v>
      </c>
      <c r="J40" s="259">
        <f t="shared" si="1"/>
        <v>0</v>
      </c>
    </row>
    <row r="41" spans="1:10" s="193" customFormat="1" ht="16.5" customHeight="1" thickBot="1" thickTop="1">
      <c r="A41" s="355" t="s">
        <v>171</v>
      </c>
      <c r="B41" s="356"/>
      <c r="C41" s="356"/>
      <c r="D41" s="356"/>
      <c r="E41" s="356"/>
      <c r="F41" s="356"/>
      <c r="G41" s="356"/>
      <c r="H41" s="356"/>
      <c r="I41" s="356"/>
      <c r="J41" s="356"/>
    </row>
    <row r="42" spans="1:10" s="197" customFormat="1" ht="16.5" customHeight="1" thickBot="1" thickTop="1">
      <c r="A42" s="176">
        <v>20</v>
      </c>
      <c r="B42" s="198" t="s">
        <v>169</v>
      </c>
      <c r="C42" s="196" t="s">
        <v>170</v>
      </c>
      <c r="D42" s="260">
        <v>15</v>
      </c>
      <c r="E42" s="260">
        <v>1</v>
      </c>
      <c r="F42" s="260">
        <v>0</v>
      </c>
      <c r="G42" s="224">
        <v>1</v>
      </c>
      <c r="H42" s="261"/>
      <c r="I42" s="262">
        <v>1</v>
      </c>
      <c r="J42" s="262"/>
    </row>
    <row r="43" spans="1:10" s="193" customFormat="1" ht="16.5" customHeight="1" thickBot="1" thickTop="1">
      <c r="A43" s="357" t="s">
        <v>11</v>
      </c>
      <c r="B43" s="358"/>
      <c r="C43" s="199"/>
      <c r="D43" s="263">
        <f aca="true" t="shared" si="2" ref="D43:J43">SUM(D42:D42)</f>
        <v>15</v>
      </c>
      <c r="E43" s="263">
        <f t="shared" si="2"/>
        <v>1</v>
      </c>
      <c r="F43" s="263">
        <f t="shared" si="2"/>
        <v>0</v>
      </c>
      <c r="G43" s="264">
        <f t="shared" si="2"/>
        <v>1</v>
      </c>
      <c r="H43" s="265">
        <f t="shared" si="2"/>
        <v>0</v>
      </c>
      <c r="I43" s="266">
        <f t="shared" si="2"/>
        <v>1</v>
      </c>
      <c r="J43" s="266">
        <f t="shared" si="2"/>
        <v>0</v>
      </c>
    </row>
    <row r="44" spans="1:10" s="197" customFormat="1" ht="16.5" customHeight="1" thickBot="1" thickTop="1">
      <c r="A44" s="359" t="s">
        <v>172</v>
      </c>
      <c r="B44" s="360"/>
      <c r="C44" s="360"/>
      <c r="D44" s="360"/>
      <c r="E44" s="360"/>
      <c r="F44" s="360"/>
      <c r="G44" s="360"/>
      <c r="H44" s="360"/>
      <c r="I44" s="360"/>
      <c r="J44" s="360"/>
    </row>
    <row r="45" spans="1:10" s="200" customFormat="1" ht="16.5" customHeight="1" thickTop="1">
      <c r="A45" s="182">
        <v>31</v>
      </c>
      <c r="B45" s="179" t="s">
        <v>119</v>
      </c>
      <c r="C45" s="172" t="s">
        <v>120</v>
      </c>
      <c r="D45" s="267">
        <v>15</v>
      </c>
      <c r="E45" s="223">
        <v>2</v>
      </c>
      <c r="F45" s="223">
        <v>2</v>
      </c>
      <c r="G45" s="224">
        <v>1</v>
      </c>
      <c r="H45" s="224"/>
      <c r="I45" s="224">
        <v>1.5</v>
      </c>
      <c r="J45" s="224"/>
    </row>
    <row r="46" spans="1:10" s="200" customFormat="1" ht="16.5" customHeight="1">
      <c r="A46" s="182">
        <v>32</v>
      </c>
      <c r="B46" s="179" t="s">
        <v>121</v>
      </c>
      <c r="C46" s="172" t="s">
        <v>122</v>
      </c>
      <c r="D46" s="267">
        <v>15</v>
      </c>
      <c r="E46" s="223">
        <v>3</v>
      </c>
      <c r="F46" s="223">
        <v>3</v>
      </c>
      <c r="G46" s="240">
        <v>1</v>
      </c>
      <c r="H46" s="240"/>
      <c r="I46" s="240">
        <v>2</v>
      </c>
      <c r="J46" s="240"/>
    </row>
    <row r="47" spans="1:10" s="200" customFormat="1" ht="16.5" customHeight="1">
      <c r="A47" s="182">
        <v>33</v>
      </c>
      <c r="B47" s="179" t="s">
        <v>123</v>
      </c>
      <c r="C47" s="172" t="s">
        <v>124</v>
      </c>
      <c r="D47" s="267">
        <v>30</v>
      </c>
      <c r="E47" s="223">
        <v>5</v>
      </c>
      <c r="F47" s="223">
        <v>5</v>
      </c>
      <c r="G47" s="240">
        <v>2</v>
      </c>
      <c r="H47" s="240"/>
      <c r="I47" s="240">
        <v>4</v>
      </c>
      <c r="J47" s="240"/>
    </row>
    <row r="48" spans="1:10" s="200" customFormat="1" ht="16.5" customHeight="1">
      <c r="A48" s="182">
        <v>34</v>
      </c>
      <c r="B48" s="179" t="s">
        <v>125</v>
      </c>
      <c r="C48" s="172" t="s">
        <v>126</v>
      </c>
      <c r="D48" s="267">
        <v>15</v>
      </c>
      <c r="E48" s="223">
        <v>2</v>
      </c>
      <c r="F48" s="223">
        <v>2</v>
      </c>
      <c r="G48" s="240">
        <v>1</v>
      </c>
      <c r="H48" s="240"/>
      <c r="I48" s="240">
        <v>1</v>
      </c>
      <c r="J48" s="240"/>
    </row>
    <row r="49" spans="1:10" s="200" customFormat="1" ht="16.5" customHeight="1">
      <c r="A49" s="182">
        <v>35</v>
      </c>
      <c r="B49" s="179" t="s">
        <v>127</v>
      </c>
      <c r="C49" s="172" t="s">
        <v>128</v>
      </c>
      <c r="D49" s="267">
        <v>30</v>
      </c>
      <c r="E49" s="223">
        <v>4</v>
      </c>
      <c r="F49" s="223">
        <v>4</v>
      </c>
      <c r="G49" s="240">
        <v>2</v>
      </c>
      <c r="H49" s="240"/>
      <c r="I49" s="240">
        <v>3</v>
      </c>
      <c r="J49" s="240"/>
    </row>
    <row r="50" spans="1:10" s="200" customFormat="1" ht="16.5" customHeight="1">
      <c r="A50" s="182">
        <v>36</v>
      </c>
      <c r="B50" s="179" t="s">
        <v>129</v>
      </c>
      <c r="C50" s="172" t="s">
        <v>130</v>
      </c>
      <c r="D50" s="267">
        <v>15</v>
      </c>
      <c r="E50" s="223">
        <v>2</v>
      </c>
      <c r="F50" s="223">
        <v>2</v>
      </c>
      <c r="G50" s="240">
        <v>1</v>
      </c>
      <c r="H50" s="240"/>
      <c r="I50" s="240">
        <v>1</v>
      </c>
      <c r="J50" s="240"/>
    </row>
    <row r="51" spans="1:10" s="200" customFormat="1" ht="16.5" customHeight="1">
      <c r="A51" s="182">
        <v>37</v>
      </c>
      <c r="B51" s="179" t="s">
        <v>131</v>
      </c>
      <c r="C51" s="172" t="s">
        <v>132</v>
      </c>
      <c r="D51" s="267">
        <v>30</v>
      </c>
      <c r="E51" s="223">
        <v>4</v>
      </c>
      <c r="F51" s="223">
        <v>4</v>
      </c>
      <c r="G51" s="240">
        <v>2</v>
      </c>
      <c r="H51" s="240"/>
      <c r="I51" s="240">
        <v>2.5</v>
      </c>
      <c r="J51" s="240"/>
    </row>
    <row r="52" spans="1:10" s="200" customFormat="1" ht="16.5" customHeight="1">
      <c r="A52" s="182">
        <v>38</v>
      </c>
      <c r="B52" s="179" t="s">
        <v>133</v>
      </c>
      <c r="C52" s="172" t="s">
        <v>134</v>
      </c>
      <c r="D52" s="267">
        <v>30</v>
      </c>
      <c r="E52" s="223">
        <v>4</v>
      </c>
      <c r="F52" s="223">
        <v>4</v>
      </c>
      <c r="G52" s="226">
        <v>2</v>
      </c>
      <c r="H52" s="226"/>
      <c r="I52" s="226">
        <v>3</v>
      </c>
      <c r="J52" s="226"/>
    </row>
    <row r="53" spans="1:10" s="200" customFormat="1" ht="16.5" customHeight="1" thickBot="1">
      <c r="A53" s="182">
        <v>39</v>
      </c>
      <c r="B53" s="179" t="s">
        <v>135</v>
      </c>
      <c r="C53" s="172" t="s">
        <v>136</v>
      </c>
      <c r="D53" s="267">
        <v>30</v>
      </c>
      <c r="E53" s="223">
        <v>5</v>
      </c>
      <c r="F53" s="223">
        <v>5</v>
      </c>
      <c r="G53" s="226">
        <v>2</v>
      </c>
      <c r="H53" s="226"/>
      <c r="I53" s="226">
        <v>3</v>
      </c>
      <c r="J53" s="226"/>
    </row>
    <row r="54" spans="1:10" s="202" customFormat="1" ht="16.5" customHeight="1" thickBot="1" thickTop="1">
      <c r="A54" s="343" t="s">
        <v>11</v>
      </c>
      <c r="B54" s="344"/>
      <c r="C54" s="201"/>
      <c r="D54" s="268">
        <f aca="true" t="shared" si="3" ref="D54:J54">SUM(D45:D53)</f>
        <v>210</v>
      </c>
      <c r="E54" s="228">
        <f t="shared" si="3"/>
        <v>31</v>
      </c>
      <c r="F54" s="229">
        <f t="shared" si="3"/>
        <v>31</v>
      </c>
      <c r="G54" s="229">
        <f t="shared" si="3"/>
        <v>14</v>
      </c>
      <c r="H54" s="229">
        <f t="shared" si="3"/>
        <v>0</v>
      </c>
      <c r="I54" s="229">
        <f t="shared" si="3"/>
        <v>21</v>
      </c>
      <c r="J54" s="229">
        <f t="shared" si="3"/>
        <v>0</v>
      </c>
    </row>
    <row r="55" spans="1:10" s="197" customFormat="1" ht="16.5" customHeight="1" thickBot="1" thickTop="1">
      <c r="A55" s="205" t="s">
        <v>173</v>
      </c>
      <c r="B55" s="206" t="s">
        <v>173</v>
      </c>
      <c r="C55" s="206"/>
      <c r="D55" s="269"/>
      <c r="E55" s="269"/>
      <c r="F55" s="269"/>
      <c r="G55" s="269"/>
      <c r="H55" s="269"/>
      <c r="I55" s="269"/>
      <c r="J55" s="269"/>
    </row>
    <row r="56" spans="1:10" s="197" customFormat="1" ht="16.5" customHeight="1" thickTop="1">
      <c r="A56" s="170">
        <v>40</v>
      </c>
      <c r="B56" s="179" t="s">
        <v>137</v>
      </c>
      <c r="C56" s="172" t="s">
        <v>138</v>
      </c>
      <c r="D56" s="270">
        <v>15</v>
      </c>
      <c r="E56" s="223">
        <v>3</v>
      </c>
      <c r="F56" s="223">
        <v>3</v>
      </c>
      <c r="G56" s="224">
        <v>1</v>
      </c>
      <c r="H56" s="224"/>
      <c r="I56" s="224">
        <v>2</v>
      </c>
      <c r="J56" s="224"/>
    </row>
    <row r="57" spans="1:10" s="197" customFormat="1" ht="16.5" customHeight="1">
      <c r="A57" s="170">
        <v>41</v>
      </c>
      <c r="B57" s="179" t="s">
        <v>139</v>
      </c>
      <c r="C57" s="172" t="s">
        <v>140</v>
      </c>
      <c r="D57" s="270">
        <v>15</v>
      </c>
      <c r="E57" s="223">
        <v>2</v>
      </c>
      <c r="F57" s="223">
        <v>2</v>
      </c>
      <c r="G57" s="226">
        <v>1</v>
      </c>
      <c r="H57" s="226"/>
      <c r="I57" s="226">
        <v>1.5</v>
      </c>
      <c r="J57" s="226"/>
    </row>
    <row r="58" spans="1:10" s="197" customFormat="1" ht="16.5" customHeight="1">
      <c r="A58" s="170">
        <v>42</v>
      </c>
      <c r="B58" s="179" t="s">
        <v>141</v>
      </c>
      <c r="C58" s="172" t="s">
        <v>142</v>
      </c>
      <c r="D58" s="270">
        <v>30</v>
      </c>
      <c r="E58" s="223">
        <v>5</v>
      </c>
      <c r="F58" s="223">
        <v>5</v>
      </c>
      <c r="G58" s="226">
        <v>2</v>
      </c>
      <c r="H58" s="226"/>
      <c r="I58" s="226">
        <v>4</v>
      </c>
      <c r="J58" s="226"/>
    </row>
    <row r="59" spans="1:10" s="197" customFormat="1" ht="16.5" customHeight="1">
      <c r="A59" s="170">
        <v>43</v>
      </c>
      <c r="B59" s="179" t="s">
        <v>143</v>
      </c>
      <c r="C59" s="172" t="s">
        <v>144</v>
      </c>
      <c r="D59" s="270">
        <v>60</v>
      </c>
      <c r="E59" s="223">
        <v>8</v>
      </c>
      <c r="F59" s="223">
        <v>8</v>
      </c>
      <c r="G59" s="226">
        <v>4</v>
      </c>
      <c r="H59" s="226"/>
      <c r="I59" s="226">
        <v>5</v>
      </c>
      <c r="J59" s="226"/>
    </row>
    <row r="60" spans="1:10" s="197" customFormat="1" ht="16.5" customHeight="1">
      <c r="A60" s="170">
        <v>44</v>
      </c>
      <c r="B60" s="179" t="s">
        <v>145</v>
      </c>
      <c r="C60" s="172" t="s">
        <v>146</v>
      </c>
      <c r="D60" s="270">
        <v>30</v>
      </c>
      <c r="E60" s="223">
        <v>5</v>
      </c>
      <c r="F60" s="223">
        <v>5</v>
      </c>
      <c r="G60" s="226">
        <v>2</v>
      </c>
      <c r="H60" s="226"/>
      <c r="I60" s="226">
        <v>3</v>
      </c>
      <c r="J60" s="226"/>
    </row>
    <row r="61" spans="1:10" s="197" customFormat="1" ht="16.5" customHeight="1">
      <c r="A61" s="170">
        <v>45</v>
      </c>
      <c r="B61" s="179" t="s">
        <v>147</v>
      </c>
      <c r="C61" s="172" t="s">
        <v>148</v>
      </c>
      <c r="D61" s="270">
        <v>15</v>
      </c>
      <c r="E61" s="223">
        <v>2</v>
      </c>
      <c r="F61" s="223">
        <v>2</v>
      </c>
      <c r="G61" s="226">
        <v>1</v>
      </c>
      <c r="H61" s="226"/>
      <c r="I61" s="226">
        <v>1</v>
      </c>
      <c r="J61" s="226"/>
    </row>
    <row r="62" spans="1:10" s="197" customFormat="1" ht="16.5" customHeight="1">
      <c r="A62" s="170">
        <v>46</v>
      </c>
      <c r="B62" s="179" t="s">
        <v>149</v>
      </c>
      <c r="C62" s="172" t="s">
        <v>150</v>
      </c>
      <c r="D62" s="270">
        <v>15</v>
      </c>
      <c r="E62" s="223">
        <v>1</v>
      </c>
      <c r="F62" s="223">
        <v>1</v>
      </c>
      <c r="G62" s="226">
        <v>1</v>
      </c>
      <c r="H62" s="226"/>
      <c r="I62" s="226">
        <v>1</v>
      </c>
      <c r="J62" s="226"/>
    </row>
    <row r="63" spans="1:10" s="197" customFormat="1" ht="16.5" customHeight="1" thickBot="1">
      <c r="A63" s="170">
        <v>47</v>
      </c>
      <c r="B63" s="179" t="s">
        <v>151</v>
      </c>
      <c r="C63" s="172" t="s">
        <v>152</v>
      </c>
      <c r="D63" s="270">
        <v>30</v>
      </c>
      <c r="E63" s="223">
        <v>5</v>
      </c>
      <c r="F63" s="223">
        <v>5</v>
      </c>
      <c r="G63" s="226">
        <v>2</v>
      </c>
      <c r="H63" s="226"/>
      <c r="I63" s="226">
        <v>3.5</v>
      </c>
      <c r="J63" s="226"/>
    </row>
    <row r="64" spans="1:10" s="193" customFormat="1" ht="16.5" customHeight="1" thickBot="1" thickTop="1">
      <c r="A64" s="343" t="s">
        <v>11</v>
      </c>
      <c r="B64" s="344"/>
      <c r="C64" s="166"/>
      <c r="D64" s="228">
        <f aca="true" t="shared" si="4" ref="D64:J64">SUM(D56:D63)</f>
        <v>210</v>
      </c>
      <c r="E64" s="228">
        <f t="shared" si="4"/>
        <v>31</v>
      </c>
      <c r="F64" s="229">
        <f t="shared" si="4"/>
        <v>31</v>
      </c>
      <c r="G64" s="229">
        <f t="shared" si="4"/>
        <v>14</v>
      </c>
      <c r="H64" s="229">
        <f t="shared" si="4"/>
        <v>0</v>
      </c>
      <c r="I64" s="229">
        <f t="shared" si="4"/>
        <v>21</v>
      </c>
      <c r="J64" s="229">
        <f t="shared" si="4"/>
        <v>0</v>
      </c>
    </row>
    <row r="65" spans="1:10" s="197" customFormat="1" ht="16.5" customHeight="1" thickBot="1" thickTop="1">
      <c r="A65" s="207" t="s">
        <v>174</v>
      </c>
      <c r="B65" s="207" t="s">
        <v>174</v>
      </c>
      <c r="C65" s="207"/>
      <c r="D65" s="271"/>
      <c r="E65" s="271"/>
      <c r="F65" s="271"/>
      <c r="G65" s="271"/>
      <c r="H65" s="271"/>
      <c r="I65" s="271"/>
      <c r="J65" s="271"/>
    </row>
    <row r="66" spans="1:10" s="197" customFormat="1" ht="16.5" customHeight="1" thickTop="1">
      <c r="A66" s="186">
        <v>21</v>
      </c>
      <c r="B66" s="194" t="s">
        <v>153</v>
      </c>
      <c r="C66" s="178" t="s">
        <v>154</v>
      </c>
      <c r="D66" s="270">
        <v>45</v>
      </c>
      <c r="E66" s="239">
        <v>7</v>
      </c>
      <c r="F66" s="239">
        <v>7</v>
      </c>
      <c r="G66" s="272">
        <v>2</v>
      </c>
      <c r="H66" s="272"/>
      <c r="I66" s="272">
        <v>5</v>
      </c>
      <c r="J66" s="272"/>
    </row>
    <row r="67" spans="1:10" s="197" customFormat="1" ht="16.5" customHeight="1">
      <c r="A67" s="186">
        <v>22</v>
      </c>
      <c r="B67" s="194" t="s">
        <v>155</v>
      </c>
      <c r="C67" s="178" t="s">
        <v>156</v>
      </c>
      <c r="D67" s="270">
        <v>15</v>
      </c>
      <c r="E67" s="239">
        <v>3</v>
      </c>
      <c r="F67" s="239">
        <v>3</v>
      </c>
      <c r="G67" s="240">
        <v>1.5</v>
      </c>
      <c r="H67" s="240"/>
      <c r="I67" s="240">
        <v>1.5</v>
      </c>
      <c r="J67" s="240"/>
    </row>
    <row r="68" spans="1:10" s="197" customFormat="1" ht="16.5" customHeight="1">
      <c r="A68" s="186">
        <v>23</v>
      </c>
      <c r="B68" s="194" t="s">
        <v>157</v>
      </c>
      <c r="C68" s="178" t="s">
        <v>158</v>
      </c>
      <c r="D68" s="270">
        <v>45</v>
      </c>
      <c r="E68" s="239">
        <v>6</v>
      </c>
      <c r="F68" s="239">
        <v>6</v>
      </c>
      <c r="G68" s="240">
        <v>2</v>
      </c>
      <c r="H68" s="240"/>
      <c r="I68" s="240">
        <v>3</v>
      </c>
      <c r="J68" s="240"/>
    </row>
    <row r="69" spans="1:10" s="197" customFormat="1" ht="16.5" customHeight="1">
      <c r="A69" s="186">
        <v>24</v>
      </c>
      <c r="B69" s="194" t="s">
        <v>159</v>
      </c>
      <c r="C69" s="178" t="s">
        <v>160</v>
      </c>
      <c r="D69" s="270">
        <v>30</v>
      </c>
      <c r="E69" s="239">
        <v>4</v>
      </c>
      <c r="F69" s="239">
        <v>4</v>
      </c>
      <c r="G69" s="240">
        <v>1.5</v>
      </c>
      <c r="H69" s="240"/>
      <c r="I69" s="240">
        <v>4</v>
      </c>
      <c r="J69" s="240"/>
    </row>
    <row r="70" spans="1:10" s="197" customFormat="1" ht="16.5" customHeight="1">
      <c r="A70" s="186">
        <v>25</v>
      </c>
      <c r="B70" s="194" t="s">
        <v>161</v>
      </c>
      <c r="C70" s="178" t="s">
        <v>162</v>
      </c>
      <c r="D70" s="270">
        <v>30</v>
      </c>
      <c r="E70" s="239">
        <v>4</v>
      </c>
      <c r="F70" s="239">
        <v>4</v>
      </c>
      <c r="G70" s="240">
        <v>2</v>
      </c>
      <c r="H70" s="240"/>
      <c r="I70" s="240">
        <v>3</v>
      </c>
      <c r="J70" s="240"/>
    </row>
    <row r="71" spans="1:10" s="197" customFormat="1" ht="16.5" customHeight="1">
      <c r="A71" s="186">
        <v>26</v>
      </c>
      <c r="B71" s="195" t="s">
        <v>163</v>
      </c>
      <c r="C71" s="178" t="s">
        <v>164</v>
      </c>
      <c r="D71" s="270">
        <v>15</v>
      </c>
      <c r="E71" s="239">
        <v>2</v>
      </c>
      <c r="F71" s="239">
        <v>2</v>
      </c>
      <c r="G71" s="240">
        <v>2</v>
      </c>
      <c r="H71" s="240"/>
      <c r="I71" s="240">
        <v>1.5</v>
      </c>
      <c r="J71" s="240"/>
    </row>
    <row r="72" spans="1:10" s="197" customFormat="1" ht="16.5" customHeight="1">
      <c r="A72" s="186">
        <v>27</v>
      </c>
      <c r="B72" s="194" t="s">
        <v>165</v>
      </c>
      <c r="C72" s="178" t="s">
        <v>166</v>
      </c>
      <c r="D72" s="270">
        <v>15</v>
      </c>
      <c r="E72" s="239">
        <v>3</v>
      </c>
      <c r="F72" s="239">
        <v>3</v>
      </c>
      <c r="G72" s="240">
        <v>2</v>
      </c>
      <c r="H72" s="273"/>
      <c r="I72" s="273">
        <v>2</v>
      </c>
      <c r="J72" s="273"/>
    </row>
    <row r="73" spans="1:10" s="197" customFormat="1" ht="16.5" customHeight="1" thickBot="1">
      <c r="A73" s="186">
        <v>28</v>
      </c>
      <c r="B73" s="194" t="s">
        <v>167</v>
      </c>
      <c r="C73" s="178" t="s">
        <v>168</v>
      </c>
      <c r="D73" s="270">
        <v>15</v>
      </c>
      <c r="E73" s="239">
        <v>2</v>
      </c>
      <c r="F73" s="239">
        <v>2</v>
      </c>
      <c r="G73" s="273">
        <v>1</v>
      </c>
      <c r="H73" s="273"/>
      <c r="I73" s="273">
        <v>1</v>
      </c>
      <c r="J73" s="273"/>
    </row>
    <row r="74" spans="1:10" s="193" customFormat="1" ht="16.5" customHeight="1" thickBot="1" thickTop="1">
      <c r="A74" s="363" t="s">
        <v>11</v>
      </c>
      <c r="B74" s="364"/>
      <c r="C74" s="204"/>
      <c r="D74" s="274">
        <f aca="true" t="shared" si="5" ref="D74:J74">SUM(D66:D73)</f>
        <v>210</v>
      </c>
      <c r="E74" s="274">
        <f t="shared" si="5"/>
        <v>31</v>
      </c>
      <c r="F74" s="275">
        <f t="shared" si="5"/>
        <v>31</v>
      </c>
      <c r="G74" s="275">
        <f t="shared" si="5"/>
        <v>14</v>
      </c>
      <c r="H74" s="275">
        <f t="shared" si="5"/>
        <v>0</v>
      </c>
      <c r="I74" s="275">
        <f t="shared" si="5"/>
        <v>21</v>
      </c>
      <c r="J74" s="275">
        <f t="shared" si="5"/>
        <v>0</v>
      </c>
    </row>
    <row r="75" spans="1:10" s="203" customFormat="1" ht="16.5" customHeight="1" thickBot="1" thickTop="1">
      <c r="A75" s="353" t="s">
        <v>14</v>
      </c>
      <c r="B75" s="354"/>
      <c r="C75" s="168"/>
      <c r="D75" s="276">
        <f aca="true" t="shared" si="6" ref="D75:J75">D16+D20+D29+D35+D40+D43+D54</f>
        <v>800</v>
      </c>
      <c r="E75" s="276">
        <f t="shared" si="6"/>
        <v>120</v>
      </c>
      <c r="F75" s="276">
        <f t="shared" si="6"/>
        <v>75</v>
      </c>
      <c r="G75" s="276">
        <f t="shared" si="6"/>
        <v>66</v>
      </c>
      <c r="H75" s="276">
        <f t="shared" si="6"/>
        <v>0</v>
      </c>
      <c r="I75" s="276">
        <f t="shared" si="6"/>
        <v>76.2</v>
      </c>
      <c r="J75" s="276">
        <f t="shared" si="6"/>
        <v>0</v>
      </c>
    </row>
    <row r="76" spans="1:13" ht="59.25" customHeight="1" thickTop="1">
      <c r="A76" s="386" t="s">
        <v>57</v>
      </c>
      <c r="B76" s="386"/>
      <c r="C76" s="386"/>
      <c r="D76" s="386"/>
      <c r="E76" s="386"/>
      <c r="F76" s="386"/>
      <c r="G76" s="386"/>
      <c r="H76" s="386"/>
      <c r="I76" s="384">
        <v>0</v>
      </c>
      <c r="J76" s="385"/>
      <c r="K76" s="208"/>
      <c r="L76" s="208"/>
      <c r="M76" s="208"/>
    </row>
    <row r="77" spans="1:13" ht="157.5" customHeight="1">
      <c r="A77" s="348" t="s">
        <v>58</v>
      </c>
      <c r="B77" s="349"/>
      <c r="C77" s="349"/>
      <c r="D77" s="349"/>
      <c r="E77" s="349"/>
      <c r="F77" s="349"/>
      <c r="G77" s="349"/>
      <c r="H77" s="350"/>
      <c r="I77" s="387" t="s">
        <v>176</v>
      </c>
      <c r="J77" s="388"/>
      <c r="K77" s="208"/>
      <c r="L77" s="208"/>
      <c r="M77" s="208"/>
    </row>
    <row r="78" spans="1:13" ht="57" customHeight="1">
      <c r="A78" s="389" t="s">
        <v>58</v>
      </c>
      <c r="B78" s="389"/>
      <c r="C78" s="389"/>
      <c r="D78" s="389"/>
      <c r="E78" s="389"/>
      <c r="F78" s="389"/>
      <c r="G78" s="389"/>
      <c r="H78" s="389"/>
      <c r="I78" s="351">
        <f>F75*100/E75</f>
        <v>62.5</v>
      </c>
      <c r="J78" s="352"/>
      <c r="K78" s="208"/>
      <c r="L78" s="208"/>
      <c r="M78" s="208"/>
    </row>
    <row r="79" spans="1:13" ht="66.75" customHeight="1">
      <c r="A79" s="348" t="s">
        <v>66</v>
      </c>
      <c r="B79" s="349"/>
      <c r="C79" s="349"/>
      <c r="D79" s="349"/>
      <c r="E79" s="349"/>
      <c r="F79" s="349"/>
      <c r="G79" s="349"/>
      <c r="H79" s="350"/>
      <c r="I79" s="351">
        <f>G75*100/E75</f>
        <v>55</v>
      </c>
      <c r="J79" s="352"/>
      <c r="K79" s="208"/>
      <c r="L79" s="208"/>
      <c r="M79" s="208"/>
    </row>
    <row r="80" spans="1:10" s="197" customFormat="1" ht="66.75" customHeight="1">
      <c r="A80" s="381" t="s">
        <v>52</v>
      </c>
      <c r="B80" s="382"/>
      <c r="C80" s="382"/>
      <c r="D80" s="382"/>
      <c r="E80" s="382"/>
      <c r="F80" s="382"/>
      <c r="G80" s="382"/>
      <c r="H80" s="383"/>
      <c r="I80" s="351">
        <f>(I75/E75)*100</f>
        <v>63.5</v>
      </c>
      <c r="J80" s="352"/>
    </row>
    <row r="81" spans="1:10" ht="66.75" customHeight="1">
      <c r="A81" s="381" t="s">
        <v>49</v>
      </c>
      <c r="B81" s="382"/>
      <c r="C81" s="382"/>
      <c r="D81" s="382"/>
      <c r="E81" s="382"/>
      <c r="F81" s="382"/>
      <c r="G81" s="382"/>
      <c r="H81" s="383"/>
      <c r="I81" s="351">
        <f>J75/E75*100</f>
        <v>0</v>
      </c>
      <c r="J81" s="352"/>
    </row>
    <row r="82" ht="16.5" customHeight="1">
      <c r="F82" s="277"/>
    </row>
    <row r="83" ht="16.5" customHeight="1">
      <c r="F83" s="277"/>
    </row>
    <row r="84" ht="16.5" customHeight="1">
      <c r="F84" s="277"/>
    </row>
    <row r="85" ht="16.5" customHeight="1">
      <c r="F85" s="277"/>
    </row>
    <row r="86" ht="16.5" customHeight="1">
      <c r="F86" s="277"/>
    </row>
    <row r="87" ht="16.5" customHeight="1">
      <c r="F87" s="277"/>
    </row>
    <row r="88" ht="16.5" customHeight="1">
      <c r="F88" s="277"/>
    </row>
    <row r="89" ht="16.5" customHeight="1">
      <c r="F89" s="277"/>
    </row>
    <row r="90" ht="16.5" customHeight="1">
      <c r="F90" s="277"/>
    </row>
    <row r="91" ht="16.5" customHeight="1">
      <c r="F91" s="277"/>
    </row>
    <row r="92" ht="16.5" customHeight="1">
      <c r="F92" s="277"/>
    </row>
    <row r="93" ht="16.5" customHeight="1">
      <c r="F93" s="277"/>
    </row>
    <row r="94" ht="16.5" customHeight="1">
      <c r="F94" s="277"/>
    </row>
    <row r="95" ht="16.5" customHeight="1">
      <c r="F95" s="277"/>
    </row>
    <row r="96" ht="16.5" customHeight="1">
      <c r="F96" s="277"/>
    </row>
    <row r="97" ht="16.5" customHeight="1">
      <c r="F97" s="277"/>
    </row>
    <row r="98" ht="16.5" customHeight="1">
      <c r="F98" s="277"/>
    </row>
    <row r="99" ht="16.5" customHeight="1">
      <c r="F99" s="277"/>
    </row>
    <row r="100" ht="16.5" customHeight="1">
      <c r="F100" s="277"/>
    </row>
    <row r="101" ht="16.5" customHeight="1">
      <c r="F101" s="277"/>
    </row>
    <row r="102" ht="16.5" customHeight="1">
      <c r="F102" s="277"/>
    </row>
    <row r="103" ht="16.5" customHeight="1">
      <c r="F103" s="277"/>
    </row>
    <row r="104" ht="16.5" customHeight="1">
      <c r="F104" s="277"/>
    </row>
    <row r="105" ht="16.5" customHeight="1">
      <c r="F105" s="277"/>
    </row>
    <row r="106" ht="16.5" customHeight="1">
      <c r="F106" s="277"/>
    </row>
    <row r="107" ht="16.5" customHeight="1">
      <c r="F107" s="277"/>
    </row>
    <row r="108" ht="16.5" customHeight="1">
      <c r="F108" s="277"/>
    </row>
    <row r="109" ht="16.5" customHeight="1">
      <c r="F109" s="277"/>
    </row>
    <row r="110" ht="16.5" customHeight="1">
      <c r="F110" s="277"/>
    </row>
    <row r="111" ht="16.5" customHeight="1">
      <c r="F111" s="277"/>
    </row>
    <row r="112" ht="15">
      <c r="F112" s="277"/>
    </row>
    <row r="113" ht="15">
      <c r="F113" s="277"/>
    </row>
    <row r="114" ht="15">
      <c r="F114" s="277"/>
    </row>
    <row r="115" ht="15">
      <c r="F115" s="277"/>
    </row>
    <row r="116" ht="15">
      <c r="F116" s="277"/>
    </row>
    <row r="117" ht="15">
      <c r="F117" s="277"/>
    </row>
    <row r="118" ht="15">
      <c r="F118" s="277"/>
    </row>
    <row r="119" ht="15">
      <c r="F119" s="277"/>
    </row>
    <row r="120" ht="15">
      <c r="F120" s="277"/>
    </row>
    <row r="121" ht="15">
      <c r="F121" s="277"/>
    </row>
    <row r="122" ht="15">
      <c r="F122" s="277"/>
    </row>
    <row r="123" ht="15">
      <c r="F123" s="277"/>
    </row>
    <row r="124" ht="15">
      <c r="F124" s="277"/>
    </row>
    <row r="125" ht="15">
      <c r="F125" s="277"/>
    </row>
    <row r="126" ht="15">
      <c r="F126" s="277"/>
    </row>
    <row r="127" ht="15">
      <c r="F127" s="277"/>
    </row>
    <row r="128" ht="15">
      <c r="F128" s="277"/>
    </row>
    <row r="129" ht="15">
      <c r="F129" s="277"/>
    </row>
    <row r="130" ht="15">
      <c r="F130" s="277"/>
    </row>
    <row r="131" ht="15">
      <c r="F131" s="277"/>
    </row>
    <row r="132" ht="15">
      <c r="F132" s="277"/>
    </row>
    <row r="133" ht="15">
      <c r="F133" s="277"/>
    </row>
    <row r="134" ht="15">
      <c r="F134" s="277"/>
    </row>
    <row r="135" ht="15">
      <c r="F135" s="277"/>
    </row>
    <row r="136" ht="15">
      <c r="F136" s="277"/>
    </row>
    <row r="137" ht="15">
      <c r="F137" s="277"/>
    </row>
    <row r="138" ht="15">
      <c r="F138" s="277"/>
    </row>
    <row r="139" ht="15">
      <c r="F139" s="277"/>
    </row>
    <row r="140" ht="15">
      <c r="F140" s="277"/>
    </row>
    <row r="141" ht="15">
      <c r="F141" s="277"/>
    </row>
    <row r="142" ht="15">
      <c r="F142" s="277"/>
    </row>
    <row r="143" ht="15">
      <c r="F143" s="277"/>
    </row>
    <row r="144" ht="15">
      <c r="F144" s="277"/>
    </row>
    <row r="145" ht="15">
      <c r="F145" s="277"/>
    </row>
    <row r="146" ht="15">
      <c r="F146" s="277"/>
    </row>
    <row r="147" ht="15">
      <c r="F147" s="277"/>
    </row>
    <row r="148" ht="15">
      <c r="F148" s="277"/>
    </row>
    <row r="149" ht="15">
      <c r="F149" s="277"/>
    </row>
    <row r="150" ht="15">
      <c r="F150" s="277"/>
    </row>
    <row r="151" ht="15">
      <c r="F151" s="277"/>
    </row>
    <row r="152" ht="15">
      <c r="F152" s="277"/>
    </row>
    <row r="153" ht="15">
      <c r="F153" s="277"/>
    </row>
    <row r="154" ht="15">
      <c r="F154" s="277"/>
    </row>
    <row r="155" ht="15">
      <c r="F155" s="277"/>
    </row>
    <row r="156" ht="15">
      <c r="F156" s="277"/>
    </row>
    <row r="157" ht="15">
      <c r="F157" s="277"/>
    </row>
    <row r="158" ht="15">
      <c r="F158" s="277"/>
    </row>
    <row r="159" ht="15">
      <c r="F159" s="277"/>
    </row>
    <row r="160" ht="15">
      <c r="F160" s="277"/>
    </row>
    <row r="161" ht="15">
      <c r="F161" s="277"/>
    </row>
    <row r="162" ht="15">
      <c r="F162" s="277"/>
    </row>
    <row r="163" ht="15">
      <c r="F163" s="277"/>
    </row>
    <row r="164" ht="15">
      <c r="F164" s="277"/>
    </row>
    <row r="165" ht="15">
      <c r="F165" s="277"/>
    </row>
    <row r="166" ht="15">
      <c r="F166" s="277"/>
    </row>
    <row r="167" ht="15">
      <c r="F167" s="277"/>
    </row>
    <row r="168" ht="15">
      <c r="F168" s="277"/>
    </row>
    <row r="169" ht="15">
      <c r="F169" s="277"/>
    </row>
    <row r="170" ht="15">
      <c r="F170" s="277"/>
    </row>
    <row r="171" ht="15">
      <c r="F171" s="277"/>
    </row>
    <row r="172" ht="15">
      <c r="F172" s="277"/>
    </row>
    <row r="173" ht="15">
      <c r="F173" s="277"/>
    </row>
    <row r="174" ht="15">
      <c r="F174" s="277"/>
    </row>
    <row r="175" ht="15">
      <c r="F175" s="277"/>
    </row>
    <row r="176" ht="15">
      <c r="F176" s="277"/>
    </row>
    <row r="177" ht="15">
      <c r="F177" s="277"/>
    </row>
    <row r="178" ht="15">
      <c r="F178" s="277"/>
    </row>
    <row r="179" ht="15">
      <c r="F179" s="277"/>
    </row>
    <row r="180" ht="15">
      <c r="F180" s="277"/>
    </row>
    <row r="181" ht="15">
      <c r="F181" s="277"/>
    </row>
    <row r="182" ht="15">
      <c r="F182" s="277"/>
    </row>
    <row r="183" ht="15">
      <c r="F183" s="277"/>
    </row>
    <row r="184" ht="15">
      <c r="F184" s="277"/>
    </row>
    <row r="185" ht="15">
      <c r="F185" s="277"/>
    </row>
    <row r="186" ht="15">
      <c r="F186" s="277"/>
    </row>
    <row r="187" ht="15">
      <c r="F187" s="277"/>
    </row>
    <row r="188" ht="15">
      <c r="F188" s="277"/>
    </row>
    <row r="189" ht="15">
      <c r="F189" s="277"/>
    </row>
    <row r="190" ht="15">
      <c r="F190" s="277"/>
    </row>
    <row r="191" ht="15">
      <c r="F191" s="277"/>
    </row>
    <row r="192" ht="15">
      <c r="F192" s="277"/>
    </row>
    <row r="193" ht="15">
      <c r="F193" s="277"/>
    </row>
    <row r="194" ht="15">
      <c r="F194" s="277"/>
    </row>
    <row r="195" ht="15">
      <c r="F195" s="277"/>
    </row>
    <row r="196" ht="15">
      <c r="F196" s="277"/>
    </row>
    <row r="197" ht="15">
      <c r="F197" s="277"/>
    </row>
    <row r="198" ht="15">
      <c r="F198" s="277"/>
    </row>
    <row r="199" ht="15">
      <c r="F199" s="277"/>
    </row>
    <row r="200" ht="15">
      <c r="F200" s="277"/>
    </row>
    <row r="201" ht="15">
      <c r="F201" s="277"/>
    </row>
    <row r="202" ht="15">
      <c r="F202" s="277"/>
    </row>
    <row r="203" ht="15">
      <c r="F203" s="277"/>
    </row>
    <row r="204" ht="15">
      <c r="F204" s="277"/>
    </row>
    <row r="205" ht="15">
      <c r="F205" s="277"/>
    </row>
    <row r="206" ht="15">
      <c r="F206" s="277"/>
    </row>
    <row r="207" ht="15">
      <c r="F207" s="277"/>
    </row>
    <row r="208" ht="15">
      <c r="F208" s="277"/>
    </row>
    <row r="209" ht="15">
      <c r="F209" s="277"/>
    </row>
    <row r="210" ht="15">
      <c r="F210" s="277"/>
    </row>
  </sheetData>
  <sheetProtection/>
  <mergeCells count="32">
    <mergeCell ref="A78:H78"/>
    <mergeCell ref="I78:J78"/>
    <mergeCell ref="A35:B35"/>
    <mergeCell ref="A36:B36"/>
    <mergeCell ref="A80:H80"/>
    <mergeCell ref="A81:H81"/>
    <mergeCell ref="I80:J80"/>
    <mergeCell ref="I81:J81"/>
    <mergeCell ref="I76:J76"/>
    <mergeCell ref="A76:H76"/>
    <mergeCell ref="I77:J77"/>
    <mergeCell ref="A77:H77"/>
    <mergeCell ref="A43:B43"/>
    <mergeCell ref="A44:J44"/>
    <mergeCell ref="A1:H1"/>
    <mergeCell ref="A2:B2"/>
    <mergeCell ref="A40:B40"/>
    <mergeCell ref="A74:B74"/>
    <mergeCell ref="A17:J17"/>
    <mergeCell ref="F6:J9"/>
    <mergeCell ref="A16:B16"/>
    <mergeCell ref="A29:B29"/>
    <mergeCell ref="A20:B20"/>
    <mergeCell ref="A21:J21"/>
    <mergeCell ref="A30:J30"/>
    <mergeCell ref="A54:B54"/>
    <mergeCell ref="A37:J37"/>
    <mergeCell ref="A79:H79"/>
    <mergeCell ref="I79:J79"/>
    <mergeCell ref="A75:B75"/>
    <mergeCell ref="A64:B64"/>
    <mergeCell ref="A41:J4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3" r:id="rId1"/>
  <rowBreaks count="1" manualBreakCount="1">
    <brk id="20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53"/>
  <sheetViews>
    <sheetView view="pageBreakPreview" zoomScale="110" zoomScaleSheetLayoutView="110" zoomScalePageLayoutView="0" workbookViewId="0" topLeftCell="A1">
      <selection activeCell="G12" sqref="G12"/>
    </sheetView>
  </sheetViews>
  <sheetFormatPr defaultColWidth="9.00390625" defaultRowHeight="12.75"/>
  <cols>
    <col min="1" max="1" width="6.75390625" style="1" customWidth="1"/>
    <col min="2" max="2" width="48.375" style="2" customWidth="1"/>
    <col min="3" max="3" width="12.375" style="3" customWidth="1"/>
    <col min="4" max="25" width="3.75390625" style="2" customWidth="1"/>
    <col min="26" max="16384" width="9.125" style="2" customWidth="1"/>
  </cols>
  <sheetData>
    <row r="1" spans="1:25" ht="15" customHeight="1">
      <c r="A1" s="392" t="s">
        <v>59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25" ht="15" customHeight="1">
      <c r="A2" s="390" t="s">
        <v>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</row>
    <row r="3" spans="1:25" ht="15" customHeight="1">
      <c r="A3" s="390" t="s">
        <v>61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</row>
    <row r="4" spans="1:25" ht="15" customHeight="1">
      <c r="A4" s="390" t="s">
        <v>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</row>
    <row r="5" spans="1:25" ht="15" customHeight="1">
      <c r="A5" s="391" t="s">
        <v>63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15" customHeight="1">
      <c r="A6" s="390" t="s">
        <v>68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</row>
    <row r="7" spans="1:25" ht="15" customHeight="1">
      <c r="A7" s="390" t="s">
        <v>67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</row>
    <row r="8" spans="1:25" ht="15" customHeight="1" thickBot="1">
      <c r="A8" s="391" t="s">
        <v>69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</row>
    <row r="9" spans="5:25" ht="12.75" customHeight="1" thickBot="1" thickTop="1">
      <c r="E9" s="4"/>
      <c r="F9" s="314" t="s">
        <v>3</v>
      </c>
      <c r="G9" s="315"/>
      <c r="H9" s="315"/>
      <c r="I9" s="315"/>
      <c r="J9" s="315"/>
      <c r="K9" s="315"/>
      <c r="L9" s="315"/>
      <c r="M9" s="316"/>
      <c r="N9" s="306" t="s">
        <v>0</v>
      </c>
      <c r="O9" s="307"/>
      <c r="P9" s="307"/>
      <c r="Q9" s="307"/>
      <c r="R9" s="306" t="s">
        <v>1</v>
      </c>
      <c r="S9" s="307"/>
      <c r="T9" s="307"/>
      <c r="U9" s="307"/>
      <c r="V9" s="306" t="s">
        <v>2</v>
      </c>
      <c r="W9" s="307"/>
      <c r="X9" s="307"/>
      <c r="Y9" s="307"/>
    </row>
    <row r="10" spans="5:25" ht="16.5" customHeight="1" thickBot="1" thickTop="1">
      <c r="E10" s="4"/>
      <c r="F10" s="317"/>
      <c r="G10" s="318"/>
      <c r="H10" s="318"/>
      <c r="I10" s="318"/>
      <c r="J10" s="318"/>
      <c r="K10" s="318"/>
      <c r="L10" s="318"/>
      <c r="M10" s="319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306" t="s">
        <v>9</v>
      </c>
      <c r="Y10" s="308"/>
    </row>
    <row r="11" spans="1:25" s="76" customFormat="1" ht="153" customHeight="1" thickBot="1" thickTop="1">
      <c r="A11" s="7" t="s">
        <v>10</v>
      </c>
      <c r="B11" s="8" t="s">
        <v>21</v>
      </c>
      <c r="C11" s="9" t="s">
        <v>56</v>
      </c>
      <c r="D11" s="99" t="s">
        <v>43</v>
      </c>
      <c r="E11" s="99" t="s">
        <v>44</v>
      </c>
      <c r="F11" s="99" t="s">
        <v>11</v>
      </c>
      <c r="G11" s="97" t="s">
        <v>23</v>
      </c>
      <c r="H11" s="98" t="s">
        <v>24</v>
      </c>
      <c r="I11" s="98" t="s">
        <v>25</v>
      </c>
      <c r="J11" s="98" t="s">
        <v>26</v>
      </c>
      <c r="K11" s="98" t="s">
        <v>27</v>
      </c>
      <c r="L11" s="99" t="s">
        <v>51</v>
      </c>
      <c r="M11" s="100" t="s">
        <v>50</v>
      </c>
      <c r="N11" s="97" t="s">
        <v>12</v>
      </c>
      <c r="O11" s="101" t="s">
        <v>18</v>
      </c>
      <c r="P11" s="97" t="s">
        <v>12</v>
      </c>
      <c r="Q11" s="101" t="s">
        <v>18</v>
      </c>
      <c r="R11" s="97" t="s">
        <v>12</v>
      </c>
      <c r="S11" s="101" t="s">
        <v>18</v>
      </c>
      <c r="T11" s="97" t="s">
        <v>12</v>
      </c>
      <c r="U11" s="101" t="s">
        <v>18</v>
      </c>
      <c r="V11" s="97" t="s">
        <v>12</v>
      </c>
      <c r="W11" s="103" t="s">
        <v>18</v>
      </c>
      <c r="X11" s="104" t="s">
        <v>12</v>
      </c>
      <c r="Y11" s="103" t="s">
        <v>18</v>
      </c>
    </row>
    <row r="12" spans="1:25" s="72" customFormat="1" ht="16.5" thickBot="1" thickTop="1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159" customFormat="1" ht="16.5" customHeight="1" thickBot="1" thickTop="1">
      <c r="A13" s="285" t="s">
        <v>28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5" ht="16.5" customHeight="1" thickTop="1">
      <c r="A14" s="10"/>
      <c r="B14" s="89"/>
      <c r="C14" s="56"/>
      <c r="D14" s="57"/>
      <c r="E14" s="108"/>
      <c r="F14" s="58">
        <f>SUM(G14:M14)</f>
        <v>0</v>
      </c>
      <c r="G14" s="61"/>
      <c r="H14" s="90"/>
      <c r="I14" s="109"/>
      <c r="J14" s="90"/>
      <c r="K14" s="90"/>
      <c r="L14" s="90"/>
      <c r="M14" s="90"/>
      <c r="N14" s="61"/>
      <c r="O14" s="59"/>
      <c r="P14" s="61"/>
      <c r="Q14" s="59"/>
      <c r="R14" s="61"/>
      <c r="S14" s="59"/>
      <c r="T14" s="61"/>
      <c r="U14" s="59"/>
      <c r="V14" s="61"/>
      <c r="W14" s="59"/>
      <c r="X14" s="61"/>
      <c r="Y14" s="59"/>
    </row>
    <row r="15" spans="1:25" ht="16.5" customHeight="1">
      <c r="A15" s="11"/>
      <c r="B15" s="12"/>
      <c r="C15" s="13"/>
      <c r="D15" s="14"/>
      <c r="E15" s="15"/>
      <c r="F15" s="16">
        <f>SUM(G15:M15)</f>
        <v>0</v>
      </c>
      <c r="G15" s="17"/>
      <c r="H15" s="102"/>
      <c r="I15" s="19"/>
      <c r="J15" s="102"/>
      <c r="K15" s="102"/>
      <c r="L15" s="102"/>
      <c r="M15" s="102"/>
      <c r="N15" s="17"/>
      <c r="O15" s="20"/>
      <c r="P15" s="17"/>
      <c r="Q15" s="20"/>
      <c r="R15" s="17"/>
      <c r="S15" s="20"/>
      <c r="T15" s="17"/>
      <c r="U15" s="20"/>
      <c r="V15" s="17"/>
      <c r="W15" s="20"/>
      <c r="X15" s="17"/>
      <c r="Y15" s="20"/>
    </row>
    <row r="16" spans="1:25" ht="16.5" customHeight="1">
      <c r="A16" s="11"/>
      <c r="B16" s="22"/>
      <c r="C16" s="23"/>
      <c r="D16" s="25"/>
      <c r="E16" s="26"/>
      <c r="F16" s="16">
        <f>SUM(G16:M16)</f>
        <v>0</v>
      </c>
      <c r="G16" s="27"/>
      <c r="H16" s="28"/>
      <c r="I16" s="102"/>
      <c r="J16" s="28"/>
      <c r="K16" s="28"/>
      <c r="L16" s="28"/>
      <c r="M16" s="28"/>
      <c r="N16" s="27"/>
      <c r="O16" s="29"/>
      <c r="P16" s="27"/>
      <c r="Q16" s="29"/>
      <c r="R16" s="27"/>
      <c r="S16" s="29"/>
      <c r="T16" s="27"/>
      <c r="U16" s="29"/>
      <c r="V16" s="27"/>
      <c r="W16" s="29"/>
      <c r="X16" s="27"/>
      <c r="Y16" s="29"/>
    </row>
    <row r="17" spans="1:25" ht="16.5" customHeight="1">
      <c r="A17" s="11"/>
      <c r="B17" s="22"/>
      <c r="C17" s="23"/>
      <c r="D17" s="25"/>
      <c r="E17" s="26"/>
      <c r="F17" s="16">
        <f>SUM(G17:M17)</f>
        <v>0</v>
      </c>
      <c r="G17" s="27"/>
      <c r="H17" s="28"/>
      <c r="I17" s="102"/>
      <c r="J17" s="28"/>
      <c r="K17" s="28"/>
      <c r="L17" s="28"/>
      <c r="M17" s="28"/>
      <c r="N17" s="27"/>
      <c r="O17" s="29"/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25" ht="16.5" customHeight="1" thickBot="1">
      <c r="A18" s="11"/>
      <c r="B18" s="22"/>
      <c r="C18" s="23"/>
      <c r="D18" s="25"/>
      <c r="E18" s="26"/>
      <c r="F18" s="16">
        <f>SUM(G18:M18)</f>
        <v>0</v>
      </c>
      <c r="G18" s="27"/>
      <c r="H18" s="28"/>
      <c r="I18" s="30"/>
      <c r="J18" s="28"/>
      <c r="K18" s="28"/>
      <c r="L18" s="28"/>
      <c r="M18" s="28"/>
      <c r="N18" s="27"/>
      <c r="O18" s="29"/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25" s="159" customFormat="1" ht="16.5" customHeight="1" thickBot="1" thickTop="1">
      <c r="A19" s="293" t="s">
        <v>11</v>
      </c>
      <c r="B19" s="294"/>
      <c r="C19" s="31"/>
      <c r="D19" s="33"/>
      <c r="E19" s="33"/>
      <c r="F19" s="32">
        <f>SUM(F14:F18)</f>
        <v>0</v>
      </c>
      <c r="G19" s="34">
        <f>SUM(G14:G18)</f>
        <v>0</v>
      </c>
      <c r="H19" s="35">
        <f aca="true" t="shared" si="0" ref="H19:M19">SUM(H14:H18)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>SUM(L14:L18)</f>
        <v>0</v>
      </c>
      <c r="M19" s="36">
        <f t="shared" si="0"/>
        <v>0</v>
      </c>
      <c r="N19" s="34">
        <f aca="true" t="shared" si="1" ref="N19:Y19">SUM(N14:N18)</f>
        <v>0</v>
      </c>
      <c r="O19" s="36">
        <f t="shared" si="1"/>
        <v>0</v>
      </c>
      <c r="P19" s="34">
        <f t="shared" si="1"/>
        <v>0</v>
      </c>
      <c r="Q19" s="36">
        <f t="shared" si="1"/>
        <v>0</v>
      </c>
      <c r="R19" s="34">
        <f t="shared" si="1"/>
        <v>0</v>
      </c>
      <c r="S19" s="37">
        <f t="shared" si="1"/>
        <v>0</v>
      </c>
      <c r="T19" s="34">
        <f t="shared" si="1"/>
        <v>0</v>
      </c>
      <c r="U19" s="36">
        <f t="shared" si="1"/>
        <v>0</v>
      </c>
      <c r="V19" s="34">
        <f t="shared" si="1"/>
        <v>0</v>
      </c>
      <c r="W19" s="36">
        <f t="shared" si="1"/>
        <v>0</v>
      </c>
      <c r="X19" s="34">
        <f t="shared" si="1"/>
        <v>0</v>
      </c>
      <c r="Y19" s="36">
        <f t="shared" si="1"/>
        <v>0</v>
      </c>
    </row>
    <row r="20" spans="1:25" ht="16.5" customHeight="1" thickBot="1" thickTop="1">
      <c r="A20" s="285" t="s">
        <v>29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</row>
    <row r="21" spans="1:25" ht="16.5" customHeight="1" thickTop="1">
      <c r="A21" s="10"/>
      <c r="B21" s="111"/>
      <c r="C21" s="56"/>
      <c r="D21" s="57"/>
      <c r="E21" s="57"/>
      <c r="F21" s="58">
        <f>SUM(G21:M21)</f>
        <v>0</v>
      </c>
      <c r="G21" s="61"/>
      <c r="H21" s="90"/>
      <c r="I21" s="90"/>
      <c r="J21" s="90"/>
      <c r="K21" s="90"/>
      <c r="L21" s="90"/>
      <c r="M21" s="90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</row>
    <row r="22" spans="1:25" ht="16.5" customHeight="1">
      <c r="A22" s="11"/>
      <c r="B22" s="45"/>
      <c r="C22" s="13"/>
      <c r="D22" s="14"/>
      <c r="E22" s="14"/>
      <c r="F22" s="41">
        <f>SUM(G22:M22)</f>
        <v>0</v>
      </c>
      <c r="G22" s="17"/>
      <c r="H22" s="102"/>
      <c r="I22" s="19"/>
      <c r="J22" s="102"/>
      <c r="K22" s="102"/>
      <c r="L22" s="102"/>
      <c r="M22" s="102"/>
      <c r="N22" s="17"/>
      <c r="O22" s="20"/>
      <c r="P22" s="17"/>
      <c r="Q22" s="20"/>
      <c r="R22" s="17"/>
      <c r="S22" s="20"/>
      <c r="T22" s="17"/>
      <c r="U22" s="20"/>
      <c r="V22" s="17"/>
      <c r="W22" s="20"/>
      <c r="X22" s="17"/>
      <c r="Y22" s="20"/>
    </row>
    <row r="23" spans="1:25" ht="16.5" customHeight="1">
      <c r="A23" s="11"/>
      <c r="B23" s="45"/>
      <c r="C23" s="13"/>
      <c r="D23" s="14"/>
      <c r="E23" s="15"/>
      <c r="F23" s="41">
        <f>SUM(G23:M23)</f>
        <v>0</v>
      </c>
      <c r="G23" s="17"/>
      <c r="H23" s="102"/>
      <c r="I23" s="19"/>
      <c r="J23" s="102"/>
      <c r="K23" s="102"/>
      <c r="L23" s="102"/>
      <c r="M23" s="102"/>
      <c r="N23" s="17"/>
      <c r="O23" s="20"/>
      <c r="P23" s="17"/>
      <c r="Q23" s="20"/>
      <c r="R23" s="17"/>
      <c r="S23" s="20"/>
      <c r="T23" s="17"/>
      <c r="U23" s="20"/>
      <c r="V23" s="17"/>
      <c r="W23" s="20"/>
      <c r="X23" s="17"/>
      <c r="Y23" s="20"/>
    </row>
    <row r="24" spans="1:33" ht="16.5" customHeight="1">
      <c r="A24" s="11"/>
      <c r="B24" s="45"/>
      <c r="C24" s="13"/>
      <c r="D24" s="14"/>
      <c r="E24" s="14"/>
      <c r="F24" s="41">
        <f>SUM(G24:M24)</f>
        <v>0</v>
      </c>
      <c r="G24" s="17"/>
      <c r="H24" s="102"/>
      <c r="I24" s="19"/>
      <c r="J24" s="102"/>
      <c r="K24" s="102"/>
      <c r="L24" s="102"/>
      <c r="M24" s="102"/>
      <c r="N24" s="17"/>
      <c r="O24" s="20"/>
      <c r="P24" s="17"/>
      <c r="Q24" s="20"/>
      <c r="R24" s="17"/>
      <c r="S24" s="20"/>
      <c r="T24" s="17"/>
      <c r="U24" s="20"/>
      <c r="V24" s="17"/>
      <c r="W24" s="20"/>
      <c r="X24" s="17"/>
      <c r="Y24" s="20"/>
      <c r="AA24" s="93"/>
      <c r="AB24" s="93"/>
      <c r="AC24" s="93"/>
      <c r="AD24" s="93"/>
      <c r="AE24" s="93"/>
      <c r="AF24" s="93"/>
      <c r="AG24" s="93"/>
    </row>
    <row r="25" spans="1:33" ht="16.5" customHeight="1" thickBot="1">
      <c r="A25" s="46"/>
      <c r="B25" s="47"/>
      <c r="C25" s="48"/>
      <c r="D25" s="49"/>
      <c r="E25" s="49"/>
      <c r="F25" s="50">
        <f>SUM(G25:M25)</f>
        <v>0</v>
      </c>
      <c r="G25" s="51"/>
      <c r="H25" s="30"/>
      <c r="I25" s="30"/>
      <c r="J25" s="30"/>
      <c r="K25" s="30"/>
      <c r="L25" s="30"/>
      <c r="M25" s="30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AA25" s="93"/>
      <c r="AB25" s="93"/>
      <c r="AC25" s="93"/>
      <c r="AD25" s="93"/>
      <c r="AE25" s="93"/>
      <c r="AF25" s="93"/>
      <c r="AG25" s="93"/>
    </row>
    <row r="26" spans="1:33" s="159" customFormat="1" ht="16.5" customHeight="1" thickBot="1" thickTop="1">
      <c r="A26" s="293" t="s">
        <v>11</v>
      </c>
      <c r="B26" s="294"/>
      <c r="C26" s="53"/>
      <c r="D26" s="55"/>
      <c r="E26" s="55"/>
      <c r="F26" s="32">
        <f>SUM(F21:F25)</f>
        <v>0</v>
      </c>
      <c r="G26" s="113">
        <f aca="true" t="shared" si="2" ref="G26:Y26">SUM(G21:G25)</f>
        <v>0</v>
      </c>
      <c r="H26" s="114">
        <f t="shared" si="2"/>
        <v>0</v>
      </c>
      <c r="I26" s="114">
        <f t="shared" si="2"/>
        <v>0</v>
      </c>
      <c r="J26" s="114">
        <f t="shared" si="2"/>
        <v>0</v>
      </c>
      <c r="K26" s="114">
        <f t="shared" si="2"/>
        <v>0</v>
      </c>
      <c r="L26" s="114">
        <f t="shared" si="2"/>
        <v>0</v>
      </c>
      <c r="M26" s="114">
        <f t="shared" si="2"/>
        <v>0</v>
      </c>
      <c r="N26" s="113">
        <f t="shared" si="2"/>
        <v>0</v>
      </c>
      <c r="O26" s="115">
        <f t="shared" si="2"/>
        <v>0</v>
      </c>
      <c r="P26" s="113">
        <f t="shared" si="2"/>
        <v>0</v>
      </c>
      <c r="Q26" s="115">
        <f t="shared" si="2"/>
        <v>0</v>
      </c>
      <c r="R26" s="113">
        <f t="shared" si="2"/>
        <v>0</v>
      </c>
      <c r="S26" s="116">
        <f t="shared" si="2"/>
        <v>0</v>
      </c>
      <c r="T26" s="113">
        <f t="shared" si="2"/>
        <v>0</v>
      </c>
      <c r="U26" s="115">
        <f t="shared" si="2"/>
        <v>0</v>
      </c>
      <c r="V26" s="113">
        <f t="shared" si="2"/>
        <v>0</v>
      </c>
      <c r="W26" s="115">
        <f t="shared" si="2"/>
        <v>0</v>
      </c>
      <c r="X26" s="113">
        <f t="shared" si="2"/>
        <v>0</v>
      </c>
      <c r="Y26" s="115">
        <f t="shared" si="2"/>
        <v>0</v>
      </c>
      <c r="AA26" s="94"/>
      <c r="AB26" s="94"/>
      <c r="AC26" s="94"/>
      <c r="AD26" s="94"/>
      <c r="AE26" s="94"/>
      <c r="AF26" s="94"/>
      <c r="AG26" s="94"/>
    </row>
    <row r="27" spans="1:33" ht="16.5" customHeight="1" thickBot="1" thickTop="1">
      <c r="A27" s="279" t="s">
        <v>30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AA27" s="94"/>
      <c r="AB27" s="94"/>
      <c r="AC27" s="94"/>
      <c r="AD27" s="94"/>
      <c r="AE27" s="94"/>
      <c r="AF27" s="94"/>
      <c r="AG27" s="93"/>
    </row>
    <row r="28" spans="1:33" ht="16.5" customHeight="1" thickTop="1">
      <c r="A28" s="10"/>
      <c r="B28" s="118"/>
      <c r="C28" s="56"/>
      <c r="D28" s="57"/>
      <c r="E28" s="119"/>
      <c r="F28" s="58">
        <f>SUM(G28:M28)</f>
        <v>0</v>
      </c>
      <c r="G28" s="61"/>
      <c r="H28" s="90"/>
      <c r="I28" s="90"/>
      <c r="J28" s="90"/>
      <c r="K28" s="120"/>
      <c r="L28" s="120"/>
      <c r="M28" s="59"/>
      <c r="N28" s="121"/>
      <c r="O28" s="91"/>
      <c r="P28" s="61"/>
      <c r="Q28" s="59"/>
      <c r="R28" s="61"/>
      <c r="S28" s="59"/>
      <c r="T28" s="61"/>
      <c r="U28" s="59"/>
      <c r="V28" s="61"/>
      <c r="W28" s="59"/>
      <c r="X28" s="61"/>
      <c r="Y28" s="59"/>
      <c r="AA28" s="93"/>
      <c r="AB28" s="93"/>
      <c r="AC28" s="93"/>
      <c r="AD28" s="93"/>
      <c r="AE28" s="93"/>
      <c r="AF28" s="93"/>
      <c r="AG28" s="93"/>
    </row>
    <row r="29" spans="1:33" ht="16.5" customHeight="1">
      <c r="A29" s="11"/>
      <c r="B29" s="62"/>
      <c r="C29" s="13"/>
      <c r="D29" s="14"/>
      <c r="E29" s="63"/>
      <c r="F29" s="41">
        <f>SUM(G29:M29)</f>
        <v>0</v>
      </c>
      <c r="G29" s="64"/>
      <c r="H29" s="102"/>
      <c r="I29" s="102"/>
      <c r="J29" s="102"/>
      <c r="K29" s="21"/>
      <c r="L29" s="21"/>
      <c r="M29" s="20"/>
      <c r="N29" s="17"/>
      <c r="O29" s="65"/>
      <c r="P29" s="17"/>
      <c r="Q29" s="20"/>
      <c r="R29" s="17"/>
      <c r="S29" s="20"/>
      <c r="T29" s="17"/>
      <c r="U29" s="20"/>
      <c r="V29" s="17"/>
      <c r="W29" s="20"/>
      <c r="X29" s="17"/>
      <c r="Y29" s="20"/>
      <c r="AA29" s="93"/>
      <c r="AB29" s="93"/>
      <c r="AC29" s="93"/>
      <c r="AD29" s="93"/>
      <c r="AE29" s="93"/>
      <c r="AF29" s="93"/>
      <c r="AG29" s="93"/>
    </row>
    <row r="30" spans="1:25" ht="16.5" customHeight="1">
      <c r="A30" s="11"/>
      <c r="B30" s="62"/>
      <c r="C30" s="13"/>
      <c r="D30" s="14"/>
      <c r="E30" s="63"/>
      <c r="F30" s="41">
        <f>SUM(G30:M30)</f>
        <v>0</v>
      </c>
      <c r="G30" s="64"/>
      <c r="H30" s="102"/>
      <c r="I30" s="102"/>
      <c r="J30" s="102"/>
      <c r="K30" s="21"/>
      <c r="L30" s="21"/>
      <c r="M30" s="20"/>
      <c r="N30" s="17"/>
      <c r="O30" s="65"/>
      <c r="P30" s="64"/>
      <c r="Q30" s="20"/>
      <c r="R30" s="64"/>
      <c r="S30" s="20"/>
      <c r="T30" s="17"/>
      <c r="U30" s="20"/>
      <c r="V30" s="64"/>
      <c r="W30" s="20"/>
      <c r="X30" s="17"/>
      <c r="Y30" s="20"/>
    </row>
    <row r="31" spans="1:25" ht="16.5" customHeight="1">
      <c r="A31" s="11"/>
      <c r="B31" s="62"/>
      <c r="C31" s="13"/>
      <c r="D31" s="14"/>
      <c r="E31" s="63"/>
      <c r="F31" s="41">
        <f>SUM(G31:M31)</f>
        <v>0</v>
      </c>
      <c r="G31" s="64"/>
      <c r="H31" s="102"/>
      <c r="I31" s="102"/>
      <c r="J31" s="102"/>
      <c r="K31" s="21"/>
      <c r="L31" s="21"/>
      <c r="M31" s="20"/>
      <c r="N31" s="17"/>
      <c r="O31" s="65"/>
      <c r="P31" s="64"/>
      <c r="Q31" s="20"/>
      <c r="R31" s="64"/>
      <c r="S31" s="20"/>
      <c r="T31" s="17"/>
      <c r="U31" s="20"/>
      <c r="V31" s="64"/>
      <c r="W31" s="20"/>
      <c r="X31" s="17"/>
      <c r="Y31" s="20"/>
    </row>
    <row r="32" spans="1:25" ht="16.5" customHeight="1" thickBot="1">
      <c r="A32" s="11"/>
      <c r="B32" s="62"/>
      <c r="C32" s="13"/>
      <c r="D32" s="14"/>
      <c r="E32" s="63"/>
      <c r="F32" s="41">
        <f>SUM(G32:M32)</f>
        <v>0</v>
      </c>
      <c r="G32" s="64"/>
      <c r="H32" s="102"/>
      <c r="I32" s="102"/>
      <c r="J32" s="102"/>
      <c r="K32" s="21"/>
      <c r="L32" s="21"/>
      <c r="M32" s="29"/>
      <c r="N32" s="64"/>
      <c r="O32" s="66"/>
      <c r="P32" s="17"/>
      <c r="Q32" s="20"/>
      <c r="R32" s="64"/>
      <c r="S32" s="52"/>
      <c r="T32" s="17"/>
      <c r="U32" s="20"/>
      <c r="V32" s="64"/>
      <c r="W32" s="52"/>
      <c r="X32" s="17"/>
      <c r="Y32" s="20"/>
    </row>
    <row r="33" spans="1:25" s="159" customFormat="1" ht="16.5" customHeight="1" thickBot="1" thickTop="1">
      <c r="A33" s="293" t="s">
        <v>11</v>
      </c>
      <c r="B33" s="294"/>
      <c r="C33" s="31"/>
      <c r="D33" s="33"/>
      <c r="E33" s="33"/>
      <c r="F33" s="32">
        <f>SUM(F28:F32)</f>
        <v>0</v>
      </c>
      <c r="G33" s="34">
        <f aca="true" t="shared" si="3" ref="G33:Y33">SUM(G28:G32)</f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6">
        <f t="shared" si="3"/>
        <v>0</v>
      </c>
      <c r="N33" s="34">
        <f t="shared" si="3"/>
        <v>0</v>
      </c>
      <c r="O33" s="36">
        <f t="shared" si="3"/>
        <v>0</v>
      </c>
      <c r="P33" s="34">
        <f t="shared" si="3"/>
        <v>0</v>
      </c>
      <c r="Q33" s="36">
        <f t="shared" si="3"/>
        <v>0</v>
      </c>
      <c r="R33" s="34">
        <f t="shared" si="3"/>
        <v>0</v>
      </c>
      <c r="S33" s="36">
        <f t="shared" si="3"/>
        <v>0</v>
      </c>
      <c r="T33" s="34">
        <f t="shared" si="3"/>
        <v>0</v>
      </c>
      <c r="U33" s="36">
        <f t="shared" si="3"/>
        <v>0</v>
      </c>
      <c r="V33" s="34">
        <f t="shared" si="3"/>
        <v>0</v>
      </c>
      <c r="W33" s="36">
        <f t="shared" si="3"/>
        <v>0</v>
      </c>
      <c r="X33" s="34">
        <f t="shared" si="3"/>
        <v>0</v>
      </c>
      <c r="Y33" s="36">
        <f t="shared" si="3"/>
        <v>0</v>
      </c>
    </row>
    <row r="34" spans="1:25" ht="16.5" customHeight="1" thickBot="1" thickTop="1">
      <c r="A34" s="285" t="s">
        <v>31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1:25" ht="16.5" customHeight="1" thickTop="1">
      <c r="A35" s="39"/>
      <c r="B35" s="125"/>
      <c r="C35" s="38"/>
      <c r="D35" s="40"/>
      <c r="E35" s="40"/>
      <c r="F35" s="41">
        <f>SUM(G35:M35)</f>
        <v>0</v>
      </c>
      <c r="G35" s="42"/>
      <c r="H35" s="43"/>
      <c r="I35" s="43"/>
      <c r="J35" s="43"/>
      <c r="K35" s="43"/>
      <c r="L35" s="43"/>
      <c r="M35" s="43"/>
      <c r="N35" s="42"/>
      <c r="O35" s="44"/>
      <c r="P35" s="42"/>
      <c r="Q35" s="44"/>
      <c r="R35" s="42"/>
      <c r="S35" s="60"/>
      <c r="T35" s="42"/>
      <c r="U35" s="44"/>
      <c r="V35" s="42"/>
      <c r="W35" s="44"/>
      <c r="X35" s="42"/>
      <c r="Y35" s="44"/>
    </row>
    <row r="36" spans="1:25" ht="16.5" customHeight="1">
      <c r="A36" s="11"/>
      <c r="B36" s="12"/>
      <c r="C36" s="13"/>
      <c r="D36" s="14"/>
      <c r="E36" s="14"/>
      <c r="F36" s="16">
        <f>SUM(G36:M36)</f>
        <v>0</v>
      </c>
      <c r="G36" s="17"/>
      <c r="H36" s="102"/>
      <c r="I36" s="102"/>
      <c r="J36" s="102"/>
      <c r="K36" s="102"/>
      <c r="L36" s="102"/>
      <c r="M36" s="102"/>
      <c r="N36" s="17"/>
      <c r="O36" s="20"/>
      <c r="P36" s="17"/>
      <c r="Q36" s="20"/>
      <c r="R36" s="17"/>
      <c r="S36" s="67"/>
      <c r="T36" s="17"/>
      <c r="U36" s="20"/>
      <c r="V36" s="17"/>
      <c r="W36" s="20"/>
      <c r="X36" s="17"/>
      <c r="Y36" s="20"/>
    </row>
    <row r="37" spans="1:25" ht="16.5" customHeight="1">
      <c r="A37" s="11"/>
      <c r="B37" s="12"/>
      <c r="C37" s="13"/>
      <c r="D37" s="14"/>
      <c r="E37" s="14"/>
      <c r="F37" s="16">
        <f>SUM(G37:M37)</f>
        <v>0</v>
      </c>
      <c r="G37" s="17"/>
      <c r="H37" s="102"/>
      <c r="I37" s="102"/>
      <c r="J37" s="102"/>
      <c r="K37" s="102"/>
      <c r="L37" s="102"/>
      <c r="M37" s="102"/>
      <c r="N37" s="17"/>
      <c r="O37" s="20"/>
      <c r="P37" s="17"/>
      <c r="Q37" s="20"/>
      <c r="R37" s="17"/>
      <c r="S37" s="67"/>
      <c r="T37" s="17"/>
      <c r="U37" s="20"/>
      <c r="V37" s="17"/>
      <c r="W37" s="20"/>
      <c r="X37" s="17"/>
      <c r="Y37" s="20"/>
    </row>
    <row r="38" spans="1:25" ht="16.5" customHeight="1">
      <c r="A38" s="11"/>
      <c r="B38" s="12"/>
      <c r="C38" s="13"/>
      <c r="D38" s="14"/>
      <c r="E38" s="14"/>
      <c r="F38" s="16">
        <f>SUM(G38:M38)</f>
        <v>0</v>
      </c>
      <c r="G38" s="17"/>
      <c r="H38" s="102"/>
      <c r="I38" s="102"/>
      <c r="J38" s="102"/>
      <c r="K38" s="102"/>
      <c r="L38" s="102"/>
      <c r="M38" s="102"/>
      <c r="N38" s="17"/>
      <c r="O38" s="20"/>
      <c r="P38" s="17"/>
      <c r="Q38" s="20"/>
      <c r="R38" s="17"/>
      <c r="S38" s="67"/>
      <c r="T38" s="17"/>
      <c r="U38" s="20"/>
      <c r="V38" s="17"/>
      <c r="W38" s="20"/>
      <c r="X38" s="17"/>
      <c r="Y38" s="20"/>
    </row>
    <row r="39" spans="1:25" ht="16.5" customHeight="1" thickBot="1">
      <c r="A39" s="68"/>
      <c r="B39" s="12"/>
      <c r="C39" s="13"/>
      <c r="D39" s="14"/>
      <c r="E39" s="14"/>
      <c r="F39" s="16">
        <f>SUM(G39:M39)</f>
        <v>0</v>
      </c>
      <c r="G39" s="17"/>
      <c r="H39" s="102"/>
      <c r="I39" s="102"/>
      <c r="J39" s="102"/>
      <c r="K39" s="102"/>
      <c r="L39" s="102"/>
      <c r="M39" s="102"/>
      <c r="N39" s="17"/>
      <c r="O39" s="20"/>
      <c r="P39" s="17"/>
      <c r="Q39" s="20"/>
      <c r="R39" s="17"/>
      <c r="S39" s="67"/>
      <c r="T39" s="17"/>
      <c r="U39" s="20"/>
      <c r="V39" s="17"/>
      <c r="W39" s="20"/>
      <c r="X39" s="17"/>
      <c r="Y39" s="20"/>
    </row>
    <row r="40" spans="1:25" s="159" customFormat="1" ht="16.5" customHeight="1" thickBot="1" thickTop="1">
      <c r="A40" s="322" t="s">
        <v>11</v>
      </c>
      <c r="B40" s="304"/>
      <c r="C40" s="81"/>
      <c r="D40" s="83"/>
      <c r="E40" s="83"/>
      <c r="F40" s="82">
        <f>SUM(F35:F39)</f>
        <v>0</v>
      </c>
      <c r="G40" s="84">
        <f aca="true" t="shared" si="4" ref="G40:Y40">SUM(G35:G39)</f>
        <v>0</v>
      </c>
      <c r="H40" s="85">
        <f t="shared" si="4"/>
        <v>0</v>
      </c>
      <c r="I40" s="85">
        <f t="shared" si="4"/>
        <v>0</v>
      </c>
      <c r="J40" s="85">
        <f t="shared" si="4"/>
        <v>0</v>
      </c>
      <c r="K40" s="85">
        <f t="shared" si="4"/>
        <v>0</v>
      </c>
      <c r="L40" s="85">
        <f t="shared" si="4"/>
        <v>0</v>
      </c>
      <c r="M40" s="86">
        <f t="shared" si="4"/>
        <v>0</v>
      </c>
      <c r="N40" s="84">
        <f t="shared" si="4"/>
        <v>0</v>
      </c>
      <c r="O40" s="86">
        <f t="shared" si="4"/>
        <v>0</v>
      </c>
      <c r="P40" s="84">
        <f t="shared" si="4"/>
        <v>0</v>
      </c>
      <c r="Q40" s="86">
        <f t="shared" si="4"/>
        <v>0</v>
      </c>
      <c r="R40" s="84">
        <f t="shared" si="4"/>
        <v>0</v>
      </c>
      <c r="S40" s="86">
        <f t="shared" si="4"/>
        <v>0</v>
      </c>
      <c r="T40" s="84">
        <f t="shared" si="4"/>
        <v>0</v>
      </c>
      <c r="U40" s="86">
        <f t="shared" si="4"/>
        <v>0</v>
      </c>
      <c r="V40" s="84">
        <f t="shared" si="4"/>
        <v>0</v>
      </c>
      <c r="W40" s="86">
        <f t="shared" si="4"/>
        <v>0</v>
      </c>
      <c r="X40" s="84">
        <f t="shared" si="4"/>
        <v>0</v>
      </c>
      <c r="Y40" s="86">
        <f t="shared" si="4"/>
        <v>0</v>
      </c>
    </row>
    <row r="41" spans="1:25" ht="16.5" customHeight="1" thickBot="1" thickTop="1">
      <c r="A41" s="285" t="s">
        <v>32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</row>
    <row r="42" spans="1:25" ht="16.5" customHeight="1" thickTop="1">
      <c r="A42" s="39"/>
      <c r="B42" s="125"/>
      <c r="C42" s="38"/>
      <c r="D42" s="40"/>
      <c r="E42" s="40"/>
      <c r="F42" s="41">
        <f>SUM(G42:M42)</f>
        <v>0</v>
      </c>
      <c r="G42" s="42"/>
      <c r="H42" s="43"/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/>
      <c r="U42" s="44"/>
      <c r="V42" s="42"/>
      <c r="W42" s="44"/>
      <c r="X42" s="42"/>
      <c r="Y42" s="44"/>
    </row>
    <row r="43" spans="1:25" ht="16.5" customHeight="1">
      <c r="A43" s="11"/>
      <c r="B43" s="12"/>
      <c r="C43" s="13"/>
      <c r="D43" s="14"/>
      <c r="E43" s="14"/>
      <c r="F43" s="16">
        <f>SUM(G43:M43)</f>
        <v>0</v>
      </c>
      <c r="G43" s="17"/>
      <c r="H43" s="102"/>
      <c r="I43" s="102"/>
      <c r="J43" s="102"/>
      <c r="K43" s="102"/>
      <c r="L43" s="102"/>
      <c r="M43" s="102"/>
      <c r="N43" s="17"/>
      <c r="O43" s="20"/>
      <c r="P43" s="17"/>
      <c r="Q43" s="20"/>
      <c r="R43" s="17"/>
      <c r="S43" s="67"/>
      <c r="T43" s="17"/>
      <c r="U43" s="20"/>
      <c r="V43" s="17"/>
      <c r="W43" s="20"/>
      <c r="X43" s="17"/>
      <c r="Y43" s="20"/>
    </row>
    <row r="44" spans="1:25" ht="16.5" customHeight="1">
      <c r="A44" s="11"/>
      <c r="B44" s="12"/>
      <c r="C44" s="13"/>
      <c r="D44" s="14"/>
      <c r="E44" s="14"/>
      <c r="F44" s="16">
        <f>SUM(G44:M44)</f>
        <v>0</v>
      </c>
      <c r="G44" s="17"/>
      <c r="H44" s="102"/>
      <c r="I44" s="102"/>
      <c r="J44" s="102"/>
      <c r="K44" s="102"/>
      <c r="L44" s="102"/>
      <c r="M44" s="102"/>
      <c r="N44" s="17"/>
      <c r="O44" s="20"/>
      <c r="P44" s="17"/>
      <c r="Q44" s="20"/>
      <c r="R44" s="17"/>
      <c r="S44" s="67"/>
      <c r="T44" s="17"/>
      <c r="U44" s="20"/>
      <c r="V44" s="17"/>
      <c r="W44" s="20"/>
      <c r="X44" s="17"/>
      <c r="Y44" s="20"/>
    </row>
    <row r="45" spans="1:25" ht="16.5" customHeight="1">
      <c r="A45" s="11"/>
      <c r="B45" s="12"/>
      <c r="C45" s="13"/>
      <c r="D45" s="14"/>
      <c r="E45" s="14"/>
      <c r="F45" s="16">
        <f>SUM(G45:M45)</f>
        <v>0</v>
      </c>
      <c r="G45" s="17"/>
      <c r="H45" s="102"/>
      <c r="I45" s="102"/>
      <c r="J45" s="102"/>
      <c r="K45" s="102"/>
      <c r="L45" s="102"/>
      <c r="M45" s="102"/>
      <c r="N45" s="17"/>
      <c r="O45" s="20"/>
      <c r="P45" s="17"/>
      <c r="Q45" s="20"/>
      <c r="R45" s="17"/>
      <c r="S45" s="67"/>
      <c r="T45" s="17"/>
      <c r="U45" s="20"/>
      <c r="V45" s="17"/>
      <c r="W45" s="20"/>
      <c r="X45" s="17"/>
      <c r="Y45" s="20"/>
    </row>
    <row r="46" spans="1:25" ht="16.5" customHeight="1" thickBot="1">
      <c r="A46" s="46"/>
      <c r="B46" s="12"/>
      <c r="C46" s="13"/>
      <c r="D46" s="14"/>
      <c r="E46" s="14"/>
      <c r="F46" s="16">
        <f>SUM(G46:M46)</f>
        <v>0</v>
      </c>
      <c r="G46" s="17"/>
      <c r="H46" s="102"/>
      <c r="I46" s="102"/>
      <c r="J46" s="102"/>
      <c r="K46" s="102"/>
      <c r="L46" s="102"/>
      <c r="M46" s="102"/>
      <c r="N46" s="17"/>
      <c r="O46" s="20"/>
      <c r="P46" s="17"/>
      <c r="Q46" s="20"/>
      <c r="R46" s="17"/>
      <c r="S46" s="67"/>
      <c r="T46" s="17"/>
      <c r="U46" s="20"/>
      <c r="V46" s="17"/>
      <c r="W46" s="20"/>
      <c r="X46" s="17"/>
      <c r="Y46" s="20"/>
    </row>
    <row r="47" spans="1:25" s="159" customFormat="1" ht="16.5" customHeight="1" thickBot="1" thickTop="1">
      <c r="A47" s="303" t="s">
        <v>11</v>
      </c>
      <c r="B47" s="304"/>
      <c r="C47" s="81"/>
      <c r="D47" s="83"/>
      <c r="E47" s="83"/>
      <c r="F47" s="82">
        <f>SUM(F42:F46)</f>
        <v>0</v>
      </c>
      <c r="G47" s="84">
        <f aca="true" t="shared" si="5" ref="G47:Y47">SUM(G42:G46)</f>
        <v>0</v>
      </c>
      <c r="H47" s="85">
        <f t="shared" si="5"/>
        <v>0</v>
      </c>
      <c r="I47" s="85">
        <f t="shared" si="5"/>
        <v>0</v>
      </c>
      <c r="J47" s="85">
        <f t="shared" si="5"/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4">
        <f t="shared" si="5"/>
        <v>0</v>
      </c>
      <c r="O47" s="86">
        <f t="shared" si="5"/>
        <v>0</v>
      </c>
      <c r="P47" s="84">
        <f t="shared" si="5"/>
        <v>0</v>
      </c>
      <c r="Q47" s="86">
        <f t="shared" si="5"/>
        <v>0</v>
      </c>
      <c r="R47" s="84">
        <f t="shared" si="5"/>
        <v>0</v>
      </c>
      <c r="S47" s="86">
        <f t="shared" si="5"/>
        <v>0</v>
      </c>
      <c r="T47" s="84">
        <f t="shared" si="5"/>
        <v>0</v>
      </c>
      <c r="U47" s="86">
        <f t="shared" si="5"/>
        <v>0</v>
      </c>
      <c r="V47" s="84">
        <f t="shared" si="5"/>
        <v>0</v>
      </c>
      <c r="W47" s="86">
        <f t="shared" si="5"/>
        <v>0</v>
      </c>
      <c r="X47" s="84">
        <f t="shared" si="5"/>
        <v>0</v>
      </c>
      <c r="Y47" s="86">
        <f t="shared" si="5"/>
        <v>0</v>
      </c>
    </row>
    <row r="48" spans="1:25" s="159" customFormat="1" ht="16.5" customHeight="1" thickBot="1" thickTop="1">
      <c r="A48" s="285" t="s">
        <v>33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</row>
    <row r="49" spans="1:25" ht="16.5" customHeight="1" thickTop="1">
      <c r="A49" s="39"/>
      <c r="B49" s="125"/>
      <c r="C49" s="38"/>
      <c r="D49" s="40"/>
      <c r="E49" s="40"/>
      <c r="F49" s="41">
        <f>SUM(G49:M49)</f>
        <v>0</v>
      </c>
      <c r="G49" s="42"/>
      <c r="H49" s="43"/>
      <c r="I49" s="43"/>
      <c r="J49" s="43"/>
      <c r="K49" s="43"/>
      <c r="L49" s="43"/>
      <c r="M49" s="43"/>
      <c r="N49" s="42"/>
      <c r="O49" s="44"/>
      <c r="P49" s="42"/>
      <c r="Q49" s="44"/>
      <c r="R49" s="42"/>
      <c r="S49" s="60"/>
      <c r="T49" s="42"/>
      <c r="U49" s="44"/>
      <c r="V49" s="42"/>
      <c r="W49" s="44"/>
      <c r="X49" s="42"/>
      <c r="Y49" s="44"/>
    </row>
    <row r="50" spans="1:25" ht="16.5" customHeight="1">
      <c r="A50" s="11"/>
      <c r="B50" s="12"/>
      <c r="C50" s="13"/>
      <c r="D50" s="14"/>
      <c r="E50" s="14"/>
      <c r="F50" s="16">
        <f>SUM(G50:M50)</f>
        <v>0</v>
      </c>
      <c r="G50" s="17"/>
      <c r="H50" s="102"/>
      <c r="I50" s="102"/>
      <c r="J50" s="102"/>
      <c r="K50" s="102"/>
      <c r="L50" s="102"/>
      <c r="M50" s="102"/>
      <c r="N50" s="17"/>
      <c r="O50" s="20"/>
      <c r="P50" s="17"/>
      <c r="Q50" s="20"/>
      <c r="R50" s="17"/>
      <c r="S50" s="67"/>
      <c r="T50" s="17"/>
      <c r="U50" s="20"/>
      <c r="V50" s="17"/>
      <c r="W50" s="20"/>
      <c r="X50" s="17"/>
      <c r="Y50" s="20"/>
    </row>
    <row r="51" spans="1:25" ht="16.5" customHeight="1">
      <c r="A51" s="11"/>
      <c r="B51" s="12"/>
      <c r="C51" s="13"/>
      <c r="D51" s="14"/>
      <c r="E51" s="14"/>
      <c r="F51" s="16">
        <f>SUM(G51:M51)</f>
        <v>0</v>
      </c>
      <c r="G51" s="17"/>
      <c r="H51" s="102"/>
      <c r="I51" s="102"/>
      <c r="J51" s="102"/>
      <c r="K51" s="102"/>
      <c r="L51" s="102"/>
      <c r="M51" s="102"/>
      <c r="N51" s="17"/>
      <c r="O51" s="20"/>
      <c r="P51" s="17"/>
      <c r="Q51" s="20"/>
      <c r="R51" s="17"/>
      <c r="S51" s="67"/>
      <c r="T51" s="17"/>
      <c r="U51" s="20"/>
      <c r="V51" s="17"/>
      <c r="W51" s="20"/>
      <c r="X51" s="17"/>
      <c r="Y51" s="20"/>
    </row>
    <row r="52" spans="1:25" ht="16.5" customHeight="1">
      <c r="A52" s="11"/>
      <c r="B52" s="12"/>
      <c r="C52" s="13"/>
      <c r="D52" s="14"/>
      <c r="E52" s="14"/>
      <c r="F52" s="16">
        <f>SUM(G52:M52)</f>
        <v>0</v>
      </c>
      <c r="G52" s="17"/>
      <c r="H52" s="102"/>
      <c r="I52" s="102"/>
      <c r="J52" s="102"/>
      <c r="K52" s="102"/>
      <c r="L52" s="102"/>
      <c r="M52" s="102"/>
      <c r="N52" s="17"/>
      <c r="O52" s="20"/>
      <c r="P52" s="17"/>
      <c r="Q52" s="20"/>
      <c r="R52" s="17"/>
      <c r="S52" s="67"/>
      <c r="T52" s="17"/>
      <c r="U52" s="20"/>
      <c r="V52" s="17"/>
      <c r="W52" s="20"/>
      <c r="X52" s="17"/>
      <c r="Y52" s="20"/>
    </row>
    <row r="53" spans="1:25" ht="16.5" customHeight="1" thickBot="1">
      <c r="A53" s="24"/>
      <c r="B53" s="22"/>
      <c r="C53" s="23"/>
      <c r="D53" s="25"/>
      <c r="E53" s="25"/>
      <c r="F53" s="128">
        <f>SUM(G53:M53)</f>
        <v>0</v>
      </c>
      <c r="G53" s="27"/>
      <c r="H53" s="28"/>
      <c r="I53" s="28"/>
      <c r="J53" s="28"/>
      <c r="K53" s="28"/>
      <c r="L53" s="28"/>
      <c r="M53" s="28"/>
      <c r="N53" s="27"/>
      <c r="O53" s="29"/>
      <c r="P53" s="27"/>
      <c r="Q53" s="29"/>
      <c r="R53" s="27"/>
      <c r="S53" s="129"/>
      <c r="T53" s="27"/>
      <c r="U53" s="29"/>
      <c r="V53" s="27"/>
      <c r="W53" s="29"/>
      <c r="X53" s="27"/>
      <c r="Y53" s="29"/>
    </row>
    <row r="54" spans="1:25" s="159" customFormat="1" ht="16.5" customHeight="1" thickBot="1" thickTop="1">
      <c r="A54" s="293" t="s">
        <v>11</v>
      </c>
      <c r="B54" s="294"/>
      <c r="C54" s="31"/>
      <c r="D54" s="33"/>
      <c r="E54" s="33"/>
      <c r="F54" s="32">
        <f>SUM(F49:F53)</f>
        <v>0</v>
      </c>
      <c r="G54" s="34">
        <f aca="true" t="shared" si="6" ref="G54:Y54">SUM(G49:G53)</f>
        <v>0</v>
      </c>
      <c r="H54" s="35">
        <f t="shared" si="6"/>
        <v>0</v>
      </c>
      <c r="I54" s="35">
        <f t="shared" si="6"/>
        <v>0</v>
      </c>
      <c r="J54" s="35">
        <f t="shared" si="6"/>
        <v>0</v>
      </c>
      <c r="K54" s="35">
        <f t="shared" si="6"/>
        <v>0</v>
      </c>
      <c r="L54" s="35">
        <f t="shared" si="6"/>
        <v>0</v>
      </c>
      <c r="M54" s="35">
        <f t="shared" si="6"/>
        <v>0</v>
      </c>
      <c r="N54" s="34">
        <f t="shared" si="6"/>
        <v>0</v>
      </c>
      <c r="O54" s="36">
        <f t="shared" si="6"/>
        <v>0</v>
      </c>
      <c r="P54" s="34">
        <f t="shared" si="6"/>
        <v>0</v>
      </c>
      <c r="Q54" s="36">
        <f t="shared" si="6"/>
        <v>0</v>
      </c>
      <c r="R54" s="34">
        <f t="shared" si="6"/>
        <v>0</v>
      </c>
      <c r="S54" s="36">
        <f t="shared" si="6"/>
        <v>0</v>
      </c>
      <c r="T54" s="34">
        <f t="shared" si="6"/>
        <v>0</v>
      </c>
      <c r="U54" s="36">
        <f t="shared" si="6"/>
        <v>0</v>
      </c>
      <c r="V54" s="34">
        <f t="shared" si="6"/>
        <v>0</v>
      </c>
      <c r="W54" s="36">
        <f t="shared" si="6"/>
        <v>0</v>
      </c>
      <c r="X54" s="34">
        <f t="shared" si="6"/>
        <v>0</v>
      </c>
      <c r="Y54" s="36">
        <f t="shared" si="6"/>
        <v>0</v>
      </c>
    </row>
    <row r="55" spans="1:25" ht="16.5" customHeight="1" thickTop="1">
      <c r="A55" s="288" t="s">
        <v>37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</row>
    <row r="56" spans="1:25" ht="16.5" customHeight="1" thickBot="1">
      <c r="A56" s="288" t="s">
        <v>35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</row>
    <row r="57" spans="1:25" ht="16.5" customHeight="1" thickTop="1">
      <c r="A57" s="10"/>
      <c r="B57" s="89"/>
      <c r="C57" s="56"/>
      <c r="D57" s="57"/>
      <c r="E57" s="57"/>
      <c r="F57" s="58">
        <f>SUM(G57:M57)</f>
        <v>0</v>
      </c>
      <c r="G57" s="61"/>
      <c r="H57" s="90"/>
      <c r="I57" s="90"/>
      <c r="J57" s="90"/>
      <c r="K57" s="90"/>
      <c r="L57" s="90"/>
      <c r="M57" s="90"/>
      <c r="N57" s="61"/>
      <c r="O57" s="59"/>
      <c r="P57" s="61"/>
      <c r="Q57" s="59"/>
      <c r="R57" s="61"/>
      <c r="S57" s="91"/>
      <c r="T57" s="61"/>
      <c r="U57" s="59"/>
      <c r="V57" s="61"/>
      <c r="W57" s="59"/>
      <c r="X57" s="61"/>
      <c r="Y57" s="59"/>
    </row>
    <row r="58" spans="1:25" ht="16.5" customHeight="1">
      <c r="A58" s="11"/>
      <c r="B58" s="12"/>
      <c r="C58" s="13"/>
      <c r="D58" s="14"/>
      <c r="E58" s="14"/>
      <c r="F58" s="16">
        <f>SUM(G58:M58)</f>
        <v>0</v>
      </c>
      <c r="G58" s="17"/>
      <c r="H58" s="102"/>
      <c r="I58" s="102"/>
      <c r="J58" s="102"/>
      <c r="K58" s="102"/>
      <c r="L58" s="102"/>
      <c r="M58" s="102"/>
      <c r="N58" s="17"/>
      <c r="O58" s="20"/>
      <c r="P58" s="17"/>
      <c r="Q58" s="20"/>
      <c r="R58" s="17"/>
      <c r="S58" s="67"/>
      <c r="T58" s="17"/>
      <c r="U58" s="20"/>
      <c r="V58" s="17"/>
      <c r="W58" s="20"/>
      <c r="X58" s="17"/>
      <c r="Y58" s="20"/>
    </row>
    <row r="59" spans="1:25" ht="16.5" customHeight="1">
      <c r="A59" s="11"/>
      <c r="B59" s="12"/>
      <c r="C59" s="13"/>
      <c r="D59" s="14"/>
      <c r="E59" s="14"/>
      <c r="F59" s="16">
        <f>SUM(G59:M59)</f>
        <v>0</v>
      </c>
      <c r="G59" s="17"/>
      <c r="H59" s="102"/>
      <c r="I59" s="102"/>
      <c r="J59" s="102"/>
      <c r="K59" s="102"/>
      <c r="L59" s="102"/>
      <c r="M59" s="102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6.5" customHeight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thickBot="1">
      <c r="A61" s="46"/>
      <c r="B61" s="1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159" customFormat="1" ht="16.5" customHeight="1" thickBot="1" thickTop="1">
      <c r="A62" s="305" t="s">
        <v>11</v>
      </c>
      <c r="B62" s="294"/>
      <c r="C62" s="31"/>
      <c r="D62" s="33"/>
      <c r="E62" s="33"/>
      <c r="F62" s="32">
        <f>SUM(F57:F61)</f>
        <v>0</v>
      </c>
      <c r="G62" s="34">
        <f aca="true" t="shared" si="7" ref="G62:Y62">SUM(G57:G61)</f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4">
        <f t="shared" si="7"/>
        <v>0</v>
      </c>
      <c r="O62" s="36">
        <f t="shared" si="7"/>
        <v>0</v>
      </c>
      <c r="P62" s="34">
        <f t="shared" si="7"/>
        <v>0</v>
      </c>
      <c r="Q62" s="36">
        <f t="shared" si="7"/>
        <v>0</v>
      </c>
      <c r="R62" s="34">
        <f t="shared" si="7"/>
        <v>0</v>
      </c>
      <c r="S62" s="36">
        <f t="shared" si="7"/>
        <v>0</v>
      </c>
      <c r="T62" s="34">
        <f t="shared" si="7"/>
        <v>0</v>
      </c>
      <c r="U62" s="36">
        <f t="shared" si="7"/>
        <v>0</v>
      </c>
      <c r="V62" s="34">
        <f t="shared" si="7"/>
        <v>0</v>
      </c>
      <c r="W62" s="36">
        <f t="shared" si="7"/>
        <v>0</v>
      </c>
      <c r="X62" s="34">
        <f t="shared" si="7"/>
        <v>0</v>
      </c>
      <c r="Y62" s="36">
        <f t="shared" si="7"/>
        <v>0</v>
      </c>
    </row>
    <row r="63" spans="1:25" ht="16.5" customHeight="1" thickBot="1" thickTop="1">
      <c r="A63" s="285" t="s">
        <v>36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</row>
    <row r="64" spans="1:25" ht="16.5" customHeight="1" thickTop="1">
      <c r="A64" s="10"/>
      <c r="B64" s="89"/>
      <c r="C64" s="56"/>
      <c r="D64" s="57"/>
      <c r="E64" s="57"/>
      <c r="F64" s="58">
        <f>SUM(G64:M64)</f>
        <v>0</v>
      </c>
      <c r="G64" s="61"/>
      <c r="H64" s="90"/>
      <c r="I64" s="90"/>
      <c r="J64" s="90"/>
      <c r="K64" s="90"/>
      <c r="L64" s="90"/>
      <c r="M64" s="90"/>
      <c r="N64" s="61"/>
      <c r="O64" s="59"/>
      <c r="P64" s="61"/>
      <c r="Q64" s="59"/>
      <c r="R64" s="61"/>
      <c r="S64" s="91"/>
      <c r="T64" s="61"/>
      <c r="U64" s="59"/>
      <c r="V64" s="61"/>
      <c r="W64" s="59"/>
      <c r="X64" s="61"/>
      <c r="Y64" s="59"/>
    </row>
    <row r="65" spans="1:25" ht="16.5" customHeight="1">
      <c r="A65" s="11"/>
      <c r="B65" s="12"/>
      <c r="C65" s="13"/>
      <c r="D65" s="14"/>
      <c r="E65" s="14"/>
      <c r="F65" s="16">
        <f>SUM(G65:M65)</f>
        <v>0</v>
      </c>
      <c r="G65" s="17"/>
      <c r="H65" s="102"/>
      <c r="I65" s="102"/>
      <c r="J65" s="102"/>
      <c r="K65" s="102"/>
      <c r="L65" s="102"/>
      <c r="M65" s="102"/>
      <c r="N65" s="17"/>
      <c r="O65" s="20"/>
      <c r="P65" s="17"/>
      <c r="Q65" s="20"/>
      <c r="R65" s="17"/>
      <c r="S65" s="67"/>
      <c r="T65" s="17"/>
      <c r="U65" s="20"/>
      <c r="V65" s="17"/>
      <c r="W65" s="20"/>
      <c r="X65" s="17"/>
      <c r="Y65" s="20"/>
    </row>
    <row r="66" spans="1:25" ht="16.5" customHeight="1">
      <c r="A66" s="11"/>
      <c r="B66" s="12"/>
      <c r="C66" s="13"/>
      <c r="D66" s="14"/>
      <c r="E66" s="14"/>
      <c r="F66" s="16">
        <f>SUM(G66:M66)</f>
        <v>0</v>
      </c>
      <c r="G66" s="17"/>
      <c r="H66" s="102"/>
      <c r="I66" s="102"/>
      <c r="J66" s="102"/>
      <c r="K66" s="102"/>
      <c r="L66" s="102"/>
      <c r="M66" s="102"/>
      <c r="N66" s="17"/>
      <c r="O66" s="20"/>
      <c r="P66" s="17"/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6.5" customHeight="1">
      <c r="A67" s="11"/>
      <c r="B67" s="12"/>
      <c r="C67" s="13"/>
      <c r="D67" s="14"/>
      <c r="E67" s="14"/>
      <c r="F67" s="16">
        <f>SUM(G67:M67)</f>
        <v>0</v>
      </c>
      <c r="G67" s="17"/>
      <c r="H67" s="102"/>
      <c r="I67" s="102"/>
      <c r="J67" s="102"/>
      <c r="K67" s="102"/>
      <c r="L67" s="102"/>
      <c r="M67" s="102"/>
      <c r="N67" s="17"/>
      <c r="O67" s="20"/>
      <c r="P67" s="17"/>
      <c r="Q67" s="20"/>
      <c r="R67" s="17"/>
      <c r="S67" s="67"/>
      <c r="T67" s="17"/>
      <c r="U67" s="20"/>
      <c r="V67" s="17"/>
      <c r="W67" s="20"/>
      <c r="X67" s="17"/>
      <c r="Y67" s="20"/>
    </row>
    <row r="68" spans="1:25" ht="16.5" customHeight="1" thickBot="1">
      <c r="A68" s="46"/>
      <c r="B68" s="12"/>
      <c r="C68" s="13"/>
      <c r="D68" s="14"/>
      <c r="E68" s="14"/>
      <c r="F68" s="16">
        <f>SUM(G68:M68)</f>
        <v>0</v>
      </c>
      <c r="G68" s="17"/>
      <c r="H68" s="102"/>
      <c r="I68" s="102"/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/>
      <c r="V68" s="17"/>
      <c r="W68" s="20"/>
      <c r="X68" s="17"/>
      <c r="Y68" s="20"/>
    </row>
    <row r="69" spans="1:25" s="159" customFormat="1" ht="16.5" customHeight="1" thickBot="1" thickTop="1">
      <c r="A69" s="305" t="s">
        <v>11</v>
      </c>
      <c r="B69" s="294"/>
      <c r="C69" s="31"/>
      <c r="D69" s="33"/>
      <c r="E69" s="33"/>
      <c r="F69" s="32">
        <f>SUM(F64:F68)</f>
        <v>0</v>
      </c>
      <c r="G69" s="34">
        <f aca="true" t="shared" si="8" ref="G69:Y69">SUM(G64:G68)</f>
        <v>0</v>
      </c>
      <c r="H69" s="35">
        <f t="shared" si="8"/>
        <v>0</v>
      </c>
      <c r="I69" s="35">
        <f t="shared" si="8"/>
        <v>0</v>
      </c>
      <c r="J69" s="35">
        <f t="shared" si="8"/>
        <v>0</v>
      </c>
      <c r="K69" s="35">
        <f t="shared" si="8"/>
        <v>0</v>
      </c>
      <c r="L69" s="35">
        <f t="shared" si="8"/>
        <v>0</v>
      </c>
      <c r="M69" s="35">
        <f t="shared" si="8"/>
        <v>0</v>
      </c>
      <c r="N69" s="34">
        <f t="shared" si="8"/>
        <v>0</v>
      </c>
      <c r="O69" s="36">
        <f t="shared" si="8"/>
        <v>0</v>
      </c>
      <c r="P69" s="34">
        <f t="shared" si="8"/>
        <v>0</v>
      </c>
      <c r="Q69" s="36">
        <f t="shared" si="8"/>
        <v>0</v>
      </c>
      <c r="R69" s="34">
        <f t="shared" si="8"/>
        <v>0</v>
      </c>
      <c r="S69" s="36">
        <f t="shared" si="8"/>
        <v>0</v>
      </c>
      <c r="T69" s="34">
        <f t="shared" si="8"/>
        <v>0</v>
      </c>
      <c r="U69" s="36">
        <f t="shared" si="8"/>
        <v>0</v>
      </c>
      <c r="V69" s="34">
        <f t="shared" si="8"/>
        <v>0</v>
      </c>
      <c r="W69" s="36">
        <f t="shared" si="8"/>
        <v>0</v>
      </c>
      <c r="X69" s="34">
        <f t="shared" si="8"/>
        <v>0</v>
      </c>
      <c r="Y69" s="36">
        <f t="shared" si="8"/>
        <v>0</v>
      </c>
    </row>
    <row r="70" spans="1:25" ht="16.5" customHeight="1" thickTop="1">
      <c r="A70" s="279" t="s">
        <v>38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</row>
    <row r="71" spans="1:25" ht="16.5" customHeight="1" thickBot="1">
      <c r="A71" s="282" t="s">
        <v>35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</row>
    <row r="72" spans="1:25" ht="16.5" customHeight="1" thickTop="1">
      <c r="A72" s="39"/>
      <c r="B72" s="125"/>
      <c r="C72" s="38"/>
      <c r="D72" s="40"/>
      <c r="E72" s="40"/>
      <c r="F72" s="41">
        <f>SUM(G72:M72)</f>
        <v>0</v>
      </c>
      <c r="G72" s="42"/>
      <c r="H72" s="43"/>
      <c r="I72" s="43"/>
      <c r="J72" s="43"/>
      <c r="K72" s="43"/>
      <c r="L72" s="43"/>
      <c r="M72" s="43"/>
      <c r="N72" s="42"/>
      <c r="O72" s="44"/>
      <c r="P72" s="42"/>
      <c r="Q72" s="44"/>
      <c r="R72" s="42"/>
      <c r="S72" s="60"/>
      <c r="T72" s="42"/>
      <c r="U72" s="44"/>
      <c r="V72" s="42"/>
      <c r="W72" s="44"/>
      <c r="X72" s="42"/>
      <c r="Y72" s="44"/>
    </row>
    <row r="73" spans="1:25" ht="16.5" customHeight="1">
      <c r="A73" s="11"/>
      <c r="B73" s="12"/>
      <c r="C73" s="13"/>
      <c r="D73" s="14"/>
      <c r="E73" s="14"/>
      <c r="F73" s="16">
        <f>SUM(G73:M73)</f>
        <v>0</v>
      </c>
      <c r="G73" s="17"/>
      <c r="H73" s="102"/>
      <c r="I73" s="102"/>
      <c r="J73" s="102"/>
      <c r="K73" s="102"/>
      <c r="L73" s="102"/>
      <c r="M73" s="102"/>
      <c r="N73" s="17"/>
      <c r="O73" s="20"/>
      <c r="P73" s="17"/>
      <c r="Q73" s="20"/>
      <c r="R73" s="17"/>
      <c r="S73" s="67"/>
      <c r="T73" s="17"/>
      <c r="U73" s="20"/>
      <c r="V73" s="17"/>
      <c r="W73" s="20"/>
      <c r="X73" s="17"/>
      <c r="Y73" s="20"/>
    </row>
    <row r="74" spans="1:25" ht="16.5" customHeight="1">
      <c r="A74" s="11"/>
      <c r="B74" s="12"/>
      <c r="C74" s="13"/>
      <c r="D74" s="14"/>
      <c r="E74" s="14"/>
      <c r="F74" s="16">
        <f>SUM(G74:M74)</f>
        <v>0</v>
      </c>
      <c r="G74" s="17"/>
      <c r="H74" s="102"/>
      <c r="I74" s="102"/>
      <c r="J74" s="102"/>
      <c r="K74" s="102"/>
      <c r="L74" s="102"/>
      <c r="M74" s="102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/>
    </row>
    <row r="75" spans="1:25" ht="16.5" customHeight="1">
      <c r="A75" s="11"/>
      <c r="B75" s="12"/>
      <c r="C75" s="13"/>
      <c r="D75" s="14"/>
      <c r="E75" s="14"/>
      <c r="F75" s="16">
        <f>SUM(G75:M75)</f>
        <v>0</v>
      </c>
      <c r="G75" s="17"/>
      <c r="H75" s="102"/>
      <c r="I75" s="102"/>
      <c r="J75" s="102"/>
      <c r="K75" s="102"/>
      <c r="L75" s="102"/>
      <c r="M75" s="102"/>
      <c r="N75" s="17"/>
      <c r="O75" s="20"/>
      <c r="P75" s="17"/>
      <c r="Q75" s="20"/>
      <c r="R75" s="17"/>
      <c r="S75" s="67"/>
      <c r="T75" s="17"/>
      <c r="U75" s="20"/>
      <c r="V75" s="17"/>
      <c r="W75" s="20"/>
      <c r="X75" s="17"/>
      <c r="Y75" s="20"/>
    </row>
    <row r="76" spans="1:25" ht="16.5" customHeight="1" thickBot="1">
      <c r="A76" s="46"/>
      <c r="B76" s="12"/>
      <c r="C76" s="13"/>
      <c r="D76" s="14"/>
      <c r="E76" s="14"/>
      <c r="F76" s="16">
        <f>SUM(G76:M76)</f>
        <v>0</v>
      </c>
      <c r="G76" s="17"/>
      <c r="H76" s="102"/>
      <c r="I76" s="102"/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/>
      <c r="X76" s="17"/>
      <c r="Y76" s="20"/>
    </row>
    <row r="77" spans="1:25" s="159" customFormat="1" ht="16.5" customHeight="1" thickBot="1" thickTop="1">
      <c r="A77" s="305" t="s">
        <v>11</v>
      </c>
      <c r="B77" s="294"/>
      <c r="C77" s="31"/>
      <c r="D77" s="33"/>
      <c r="E77" s="33"/>
      <c r="F77" s="32">
        <f>SUM(F72:F76)</f>
        <v>0</v>
      </c>
      <c r="G77" s="34">
        <f aca="true" t="shared" si="9" ref="G77:Y77">SUM(G72:G76)</f>
        <v>0</v>
      </c>
      <c r="H77" s="35">
        <f t="shared" si="9"/>
        <v>0</v>
      </c>
      <c r="I77" s="35">
        <f t="shared" si="9"/>
        <v>0</v>
      </c>
      <c r="J77" s="35">
        <f t="shared" si="9"/>
        <v>0</v>
      </c>
      <c r="K77" s="35">
        <f t="shared" si="9"/>
        <v>0</v>
      </c>
      <c r="L77" s="35">
        <f t="shared" si="9"/>
        <v>0</v>
      </c>
      <c r="M77" s="35">
        <f t="shared" si="9"/>
        <v>0</v>
      </c>
      <c r="N77" s="34">
        <f t="shared" si="9"/>
        <v>0</v>
      </c>
      <c r="O77" s="36">
        <f t="shared" si="9"/>
        <v>0</v>
      </c>
      <c r="P77" s="34">
        <f t="shared" si="9"/>
        <v>0</v>
      </c>
      <c r="Q77" s="36">
        <f t="shared" si="9"/>
        <v>0</v>
      </c>
      <c r="R77" s="34">
        <f t="shared" si="9"/>
        <v>0</v>
      </c>
      <c r="S77" s="36">
        <f t="shared" si="9"/>
        <v>0</v>
      </c>
      <c r="T77" s="34">
        <f t="shared" si="9"/>
        <v>0</v>
      </c>
      <c r="U77" s="36">
        <f t="shared" si="9"/>
        <v>0</v>
      </c>
      <c r="V77" s="34">
        <f t="shared" si="9"/>
        <v>0</v>
      </c>
      <c r="W77" s="36">
        <f t="shared" si="9"/>
        <v>0</v>
      </c>
      <c r="X77" s="34">
        <f t="shared" si="9"/>
        <v>0</v>
      </c>
      <c r="Y77" s="36">
        <f t="shared" si="9"/>
        <v>0</v>
      </c>
    </row>
    <row r="78" spans="1:25" ht="16.5" customHeight="1" thickBot="1" thickTop="1">
      <c r="A78" s="285" t="s">
        <v>39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</row>
    <row r="79" spans="1:25" ht="16.5" customHeight="1" thickTop="1">
      <c r="A79" s="39"/>
      <c r="B79" s="125"/>
      <c r="C79" s="38"/>
      <c r="D79" s="40"/>
      <c r="E79" s="40"/>
      <c r="F79" s="41">
        <f>SUM(G79:M79)</f>
        <v>0</v>
      </c>
      <c r="G79" s="42"/>
      <c r="H79" s="43"/>
      <c r="I79" s="43"/>
      <c r="J79" s="43"/>
      <c r="K79" s="43"/>
      <c r="L79" s="43"/>
      <c r="M79" s="43"/>
      <c r="N79" s="42"/>
      <c r="O79" s="44"/>
      <c r="P79" s="42"/>
      <c r="Q79" s="44"/>
      <c r="R79" s="42"/>
      <c r="S79" s="60"/>
      <c r="T79" s="42"/>
      <c r="U79" s="44"/>
      <c r="V79" s="42"/>
      <c r="W79" s="44"/>
      <c r="X79" s="42"/>
      <c r="Y79" s="44"/>
    </row>
    <row r="80" spans="1:25" ht="16.5" customHeight="1">
      <c r="A80" s="11"/>
      <c r="B80" s="12"/>
      <c r="C80" s="13"/>
      <c r="D80" s="14"/>
      <c r="E80" s="14"/>
      <c r="F80" s="16">
        <f>SUM(G80:M80)</f>
        <v>0</v>
      </c>
      <c r="G80" s="17"/>
      <c r="H80" s="102"/>
      <c r="I80" s="102"/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6.5" customHeight="1">
      <c r="A81" s="11"/>
      <c r="B81" s="12"/>
      <c r="C81" s="13"/>
      <c r="D81" s="14"/>
      <c r="E81" s="14"/>
      <c r="F81" s="16">
        <f>SUM(G81:M81)</f>
        <v>0</v>
      </c>
      <c r="G81" s="17"/>
      <c r="H81" s="102"/>
      <c r="I81" s="102"/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ht="16.5" customHeight="1">
      <c r="A82" s="11"/>
      <c r="B82" s="12"/>
      <c r="C82" s="13"/>
      <c r="D82" s="14"/>
      <c r="E82" s="14"/>
      <c r="F82" s="16">
        <f>SUM(G82:M82)</f>
        <v>0</v>
      </c>
      <c r="G82" s="17"/>
      <c r="H82" s="102"/>
      <c r="I82" s="102"/>
      <c r="J82" s="102"/>
      <c r="K82" s="102"/>
      <c r="L82" s="102"/>
      <c r="M82" s="102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6.5" customHeight="1" thickBot="1">
      <c r="A83" s="46"/>
      <c r="B83" s="12"/>
      <c r="C83" s="13"/>
      <c r="D83" s="14"/>
      <c r="E83" s="14"/>
      <c r="F83" s="16">
        <f>SUM(G83:M83)</f>
        <v>0</v>
      </c>
      <c r="G83" s="17"/>
      <c r="H83" s="102"/>
      <c r="I83" s="102"/>
      <c r="J83" s="102"/>
      <c r="K83" s="102"/>
      <c r="L83" s="102"/>
      <c r="M83" s="102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9"/>
    </row>
    <row r="84" spans="1:25" s="159" customFormat="1" ht="16.5" customHeight="1" thickBot="1" thickTop="1">
      <c r="A84" s="303" t="s">
        <v>11</v>
      </c>
      <c r="B84" s="304"/>
      <c r="C84" s="81"/>
      <c r="D84" s="83"/>
      <c r="E84" s="83"/>
      <c r="F84" s="82">
        <f>SUM(F79:F83)</f>
        <v>0</v>
      </c>
      <c r="G84" s="84">
        <f aca="true" t="shared" si="10" ref="G84:X84">SUM(G79:G83)</f>
        <v>0</v>
      </c>
      <c r="H84" s="85">
        <f t="shared" si="10"/>
        <v>0</v>
      </c>
      <c r="I84" s="85">
        <f t="shared" si="10"/>
        <v>0</v>
      </c>
      <c r="J84" s="85">
        <f t="shared" si="10"/>
        <v>0</v>
      </c>
      <c r="K84" s="85">
        <f t="shared" si="10"/>
        <v>0</v>
      </c>
      <c r="L84" s="85">
        <f t="shared" si="10"/>
        <v>0</v>
      </c>
      <c r="M84" s="85">
        <f t="shared" si="10"/>
        <v>0</v>
      </c>
      <c r="N84" s="84">
        <f t="shared" si="10"/>
        <v>0</v>
      </c>
      <c r="O84" s="86">
        <f t="shared" si="10"/>
        <v>0</v>
      </c>
      <c r="P84" s="84">
        <f t="shared" si="10"/>
        <v>0</v>
      </c>
      <c r="Q84" s="86">
        <f t="shared" si="10"/>
        <v>0</v>
      </c>
      <c r="R84" s="84">
        <f t="shared" si="10"/>
        <v>0</v>
      </c>
      <c r="S84" s="86">
        <f t="shared" si="10"/>
        <v>0</v>
      </c>
      <c r="T84" s="84">
        <f t="shared" si="10"/>
        <v>0</v>
      </c>
      <c r="U84" s="86">
        <f t="shared" si="10"/>
        <v>0</v>
      </c>
      <c r="V84" s="84">
        <f t="shared" si="10"/>
        <v>0</v>
      </c>
      <c r="W84" s="86">
        <f t="shared" si="10"/>
        <v>0</v>
      </c>
      <c r="X84" s="84">
        <f t="shared" si="10"/>
        <v>0</v>
      </c>
      <c r="Y84" s="70"/>
    </row>
    <row r="85" spans="1:25" ht="16.5" customHeight="1" thickTop="1">
      <c r="A85" s="279" t="s">
        <v>41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</row>
    <row r="86" spans="1:25" ht="16.5" customHeight="1" thickBot="1">
      <c r="A86" s="282" t="s">
        <v>40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</row>
    <row r="87" spans="1:25" ht="16.5" customHeight="1" thickTop="1">
      <c r="A87" s="39"/>
      <c r="B87" s="125"/>
      <c r="C87" s="38"/>
      <c r="D87" s="40"/>
      <c r="E87" s="40"/>
      <c r="F87" s="41">
        <f>SUM(G87:M87)</f>
        <v>0</v>
      </c>
      <c r="G87" s="42"/>
      <c r="H87" s="43"/>
      <c r="I87" s="43"/>
      <c r="J87" s="43"/>
      <c r="K87" s="43"/>
      <c r="L87" s="43"/>
      <c r="M87" s="43"/>
      <c r="N87" s="42"/>
      <c r="O87" s="44"/>
      <c r="P87" s="42"/>
      <c r="Q87" s="44"/>
      <c r="R87" s="42"/>
      <c r="S87" s="60"/>
      <c r="T87" s="42"/>
      <c r="U87" s="44"/>
      <c r="V87" s="42"/>
      <c r="W87" s="44"/>
      <c r="X87" s="42"/>
      <c r="Y87" s="44"/>
    </row>
    <row r="88" spans="1:25" ht="16.5" customHeight="1">
      <c r="A88" s="11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ht="16.5" customHeight="1">
      <c r="A89" s="11"/>
      <c r="B89" s="12"/>
      <c r="C89" s="13"/>
      <c r="D89" s="14"/>
      <c r="E89" s="14"/>
      <c r="F89" s="16">
        <f>SUM(G89:M89)</f>
        <v>0</v>
      </c>
      <c r="G89" s="17"/>
      <c r="H89" s="102"/>
      <c r="I89" s="102"/>
      <c r="J89" s="102"/>
      <c r="K89" s="102"/>
      <c r="L89" s="102"/>
      <c r="M89" s="102"/>
      <c r="N89" s="17"/>
      <c r="O89" s="20"/>
      <c r="P89" s="17"/>
      <c r="Q89" s="20"/>
      <c r="R89" s="17"/>
      <c r="S89" s="67"/>
      <c r="T89" s="17"/>
      <c r="U89" s="20"/>
      <c r="V89" s="17"/>
      <c r="W89" s="20"/>
      <c r="X89" s="17"/>
      <c r="Y89" s="20"/>
    </row>
    <row r="90" spans="1:25" ht="16.5" customHeight="1">
      <c r="A90" s="11"/>
      <c r="B90" s="12"/>
      <c r="C90" s="13"/>
      <c r="D90" s="14"/>
      <c r="E90" s="14"/>
      <c r="F90" s="16">
        <f>SUM(G90:M90)</f>
        <v>0</v>
      </c>
      <c r="G90" s="17"/>
      <c r="H90" s="102"/>
      <c r="I90" s="102"/>
      <c r="J90" s="102"/>
      <c r="K90" s="102"/>
      <c r="L90" s="102"/>
      <c r="M90" s="102"/>
      <c r="N90" s="17"/>
      <c r="O90" s="20"/>
      <c r="P90" s="17"/>
      <c r="Q90" s="20"/>
      <c r="R90" s="17"/>
      <c r="S90" s="67"/>
      <c r="T90" s="17"/>
      <c r="U90" s="20"/>
      <c r="V90" s="17"/>
      <c r="W90" s="20"/>
      <c r="X90" s="17"/>
      <c r="Y90" s="20"/>
    </row>
    <row r="91" spans="1:25" ht="16.5" customHeight="1" thickBot="1">
      <c r="A91" s="46"/>
      <c r="B91" s="12"/>
      <c r="C91" s="13"/>
      <c r="D91" s="14"/>
      <c r="E91" s="14"/>
      <c r="F91" s="16">
        <f>SUM(G91:M91)</f>
        <v>0</v>
      </c>
      <c r="G91" s="17"/>
      <c r="H91" s="102"/>
      <c r="I91" s="102"/>
      <c r="J91" s="102"/>
      <c r="K91" s="102"/>
      <c r="L91" s="102"/>
      <c r="M91" s="102"/>
      <c r="N91" s="17"/>
      <c r="O91" s="20"/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s="159" customFormat="1" ht="16.5" customHeight="1" thickBot="1" thickTop="1">
      <c r="A92" s="87" t="s">
        <v>11</v>
      </c>
      <c r="B92" s="88"/>
      <c r="C92" s="31"/>
      <c r="D92" s="33"/>
      <c r="E92" s="33"/>
      <c r="F92" s="32">
        <f>SUM(F87:F91)</f>
        <v>0</v>
      </c>
      <c r="G92" s="34">
        <f aca="true" t="shared" si="11" ref="G92:Y92">SUM(G87:G91)</f>
        <v>0</v>
      </c>
      <c r="H92" s="35">
        <f t="shared" si="11"/>
        <v>0</v>
      </c>
      <c r="I92" s="35">
        <f t="shared" si="11"/>
        <v>0</v>
      </c>
      <c r="J92" s="35">
        <f t="shared" si="11"/>
        <v>0</v>
      </c>
      <c r="K92" s="35">
        <f t="shared" si="11"/>
        <v>0</v>
      </c>
      <c r="L92" s="35">
        <f t="shared" si="11"/>
        <v>0</v>
      </c>
      <c r="M92" s="35">
        <f t="shared" si="11"/>
        <v>0</v>
      </c>
      <c r="N92" s="34">
        <f t="shared" si="11"/>
        <v>0</v>
      </c>
      <c r="O92" s="36">
        <f t="shared" si="11"/>
        <v>0</v>
      </c>
      <c r="P92" s="34">
        <f t="shared" si="11"/>
        <v>0</v>
      </c>
      <c r="Q92" s="36">
        <f t="shared" si="11"/>
        <v>0</v>
      </c>
      <c r="R92" s="34">
        <f t="shared" si="11"/>
        <v>0</v>
      </c>
      <c r="S92" s="36">
        <f t="shared" si="11"/>
        <v>0</v>
      </c>
      <c r="T92" s="34">
        <f t="shared" si="11"/>
        <v>0</v>
      </c>
      <c r="U92" s="36">
        <f t="shared" si="11"/>
        <v>0</v>
      </c>
      <c r="V92" s="34">
        <f t="shared" si="11"/>
        <v>0</v>
      </c>
      <c r="W92" s="36">
        <f t="shared" si="11"/>
        <v>0</v>
      </c>
      <c r="X92" s="34">
        <f t="shared" si="11"/>
        <v>0</v>
      </c>
      <c r="Y92" s="36">
        <f t="shared" si="11"/>
        <v>0</v>
      </c>
    </row>
    <row r="93" spans="1:25" ht="16.5" customHeight="1" thickBot="1" thickTop="1">
      <c r="A93" s="288" t="s">
        <v>36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</row>
    <row r="94" spans="1:25" ht="16.5" customHeight="1" thickTop="1">
      <c r="A94" s="10"/>
      <c r="B94" s="89"/>
      <c r="C94" s="56"/>
      <c r="D94" s="57"/>
      <c r="E94" s="57"/>
      <c r="F94" s="58">
        <f>SUM(G94:M94)</f>
        <v>0</v>
      </c>
      <c r="G94" s="61"/>
      <c r="H94" s="90"/>
      <c r="I94" s="90"/>
      <c r="J94" s="90"/>
      <c r="K94" s="90"/>
      <c r="L94" s="90"/>
      <c r="M94" s="90"/>
      <c r="N94" s="61"/>
      <c r="O94" s="59"/>
      <c r="P94" s="61"/>
      <c r="Q94" s="59"/>
      <c r="R94" s="61"/>
      <c r="S94" s="91"/>
      <c r="T94" s="61"/>
      <c r="U94" s="59"/>
      <c r="V94" s="61"/>
      <c r="W94" s="59"/>
      <c r="X94" s="61"/>
      <c r="Y94" s="59"/>
    </row>
    <row r="95" spans="1:25" ht="16.5" customHeight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>
      <c r="A96" s="11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ht="16.5" customHeight="1">
      <c r="A97" s="11"/>
      <c r="B97" s="12"/>
      <c r="C97" s="13"/>
      <c r="D97" s="14"/>
      <c r="E97" s="14"/>
      <c r="F97" s="16">
        <f>SUM(G97:M97)</f>
        <v>0</v>
      </c>
      <c r="G97" s="17"/>
      <c r="H97" s="102"/>
      <c r="I97" s="102"/>
      <c r="J97" s="102"/>
      <c r="K97" s="102"/>
      <c r="L97" s="102"/>
      <c r="M97" s="102"/>
      <c r="N97" s="17"/>
      <c r="O97" s="20"/>
      <c r="P97" s="17"/>
      <c r="Q97" s="20"/>
      <c r="R97" s="17"/>
      <c r="S97" s="67"/>
      <c r="T97" s="17"/>
      <c r="U97" s="20"/>
      <c r="V97" s="17"/>
      <c r="W97" s="20"/>
      <c r="X97" s="17"/>
      <c r="Y97" s="20"/>
    </row>
    <row r="98" spans="1:25" ht="16.5" customHeight="1" thickBot="1">
      <c r="A98" s="46"/>
      <c r="B98" s="12"/>
      <c r="C98" s="13"/>
      <c r="D98" s="14"/>
      <c r="E98" s="14"/>
      <c r="F98" s="16">
        <f>SUM(G98:M98)</f>
        <v>0</v>
      </c>
      <c r="G98" s="17"/>
      <c r="H98" s="102"/>
      <c r="I98" s="102"/>
      <c r="J98" s="102"/>
      <c r="K98" s="102"/>
      <c r="L98" s="102"/>
      <c r="M98" s="102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/>
    </row>
    <row r="99" spans="1:25" s="159" customFormat="1" ht="16.5" customHeight="1" thickBot="1" thickTop="1">
      <c r="A99" s="293" t="s">
        <v>11</v>
      </c>
      <c r="B99" s="294"/>
      <c r="C99" s="31"/>
      <c r="D99" s="33"/>
      <c r="E99" s="33"/>
      <c r="F99" s="32">
        <f>SUM(F94:F98)</f>
        <v>0</v>
      </c>
      <c r="G99" s="34">
        <f aca="true" t="shared" si="12" ref="G99:Y99">SUM(G94:G98)</f>
        <v>0</v>
      </c>
      <c r="H99" s="35">
        <f t="shared" si="12"/>
        <v>0</v>
      </c>
      <c r="I99" s="35">
        <f t="shared" si="12"/>
        <v>0</v>
      </c>
      <c r="J99" s="35">
        <f t="shared" si="12"/>
        <v>0</v>
      </c>
      <c r="K99" s="35">
        <f t="shared" si="12"/>
        <v>0</v>
      </c>
      <c r="L99" s="35">
        <f t="shared" si="12"/>
        <v>0</v>
      </c>
      <c r="M99" s="35">
        <f t="shared" si="12"/>
        <v>0</v>
      </c>
      <c r="N99" s="34">
        <f t="shared" si="12"/>
        <v>0</v>
      </c>
      <c r="O99" s="36">
        <f t="shared" si="12"/>
        <v>0</v>
      </c>
      <c r="P99" s="34">
        <f t="shared" si="12"/>
        <v>0</v>
      </c>
      <c r="Q99" s="36">
        <f t="shared" si="12"/>
        <v>0</v>
      </c>
      <c r="R99" s="34">
        <f t="shared" si="12"/>
        <v>0</v>
      </c>
      <c r="S99" s="36">
        <f t="shared" si="12"/>
        <v>0</v>
      </c>
      <c r="T99" s="34">
        <f t="shared" si="12"/>
        <v>0</v>
      </c>
      <c r="U99" s="36">
        <f t="shared" si="12"/>
        <v>0</v>
      </c>
      <c r="V99" s="34">
        <f t="shared" si="12"/>
        <v>0</v>
      </c>
      <c r="W99" s="36">
        <f t="shared" si="12"/>
        <v>0</v>
      </c>
      <c r="X99" s="34">
        <f t="shared" si="12"/>
        <v>0</v>
      </c>
      <c r="Y99" s="36">
        <f t="shared" si="12"/>
        <v>0</v>
      </c>
    </row>
    <row r="100" spans="1:25" ht="16.5" customHeight="1" thickBot="1" thickTop="1">
      <c r="A100" s="285" t="s">
        <v>34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</row>
    <row r="101" spans="1:25" ht="16.5" customHeight="1" thickBot="1" thickTop="1">
      <c r="A101" s="130"/>
      <c r="B101" s="131" t="s">
        <v>19</v>
      </c>
      <c r="C101" s="132"/>
      <c r="D101" s="133"/>
      <c r="E101" s="134"/>
      <c r="F101" s="135"/>
      <c r="G101" s="136"/>
      <c r="H101" s="137"/>
      <c r="I101" s="137"/>
      <c r="J101" s="137"/>
      <c r="K101" s="137"/>
      <c r="L101" s="137"/>
      <c r="M101" s="138"/>
      <c r="N101" s="136"/>
      <c r="O101" s="138"/>
      <c r="P101" s="139"/>
      <c r="Q101" s="140"/>
      <c r="R101" s="136"/>
      <c r="S101" s="138"/>
      <c r="T101" s="139"/>
      <c r="U101" s="140"/>
      <c r="V101" s="136"/>
      <c r="W101" s="138"/>
      <c r="X101" s="139"/>
      <c r="Y101" s="138"/>
    </row>
    <row r="102" spans="1:25" s="71" customFormat="1" ht="16.5" customHeight="1" thickBot="1" thickTop="1">
      <c r="A102" s="323" t="s">
        <v>14</v>
      </c>
      <c r="B102" s="324"/>
      <c r="C102" s="146"/>
      <c r="D102" s="325">
        <f>D101+D47+D40+D33+D26+D19+D69+D77+D84+D92+D99</f>
        <v>0</v>
      </c>
      <c r="E102" s="326"/>
      <c r="F102" s="141">
        <f>F19+F26+F33+F40+F47+F54+F62+F69+F77+F84+F92+F99+F101</f>
        <v>0</v>
      </c>
      <c r="G102" s="141">
        <f aca="true" t="shared" si="13" ref="G102:Y102">G19+G26+G33+G40+G47+G54+G62+G69+G77+G84+G92+G99+G101</f>
        <v>0</v>
      </c>
      <c r="H102" s="141">
        <f t="shared" si="13"/>
        <v>0</v>
      </c>
      <c r="I102" s="141">
        <f t="shared" si="13"/>
        <v>0</v>
      </c>
      <c r="J102" s="141">
        <f t="shared" si="13"/>
        <v>0</v>
      </c>
      <c r="K102" s="141">
        <f t="shared" si="13"/>
        <v>0</v>
      </c>
      <c r="L102" s="141">
        <f t="shared" si="13"/>
        <v>0</v>
      </c>
      <c r="M102" s="141">
        <f t="shared" si="13"/>
        <v>0</v>
      </c>
      <c r="N102" s="141">
        <f t="shared" si="13"/>
        <v>0</v>
      </c>
      <c r="O102" s="141">
        <f t="shared" si="13"/>
        <v>0</v>
      </c>
      <c r="P102" s="141">
        <f t="shared" si="13"/>
        <v>0</v>
      </c>
      <c r="Q102" s="141">
        <f t="shared" si="13"/>
        <v>0</v>
      </c>
      <c r="R102" s="141">
        <f t="shared" si="13"/>
        <v>0</v>
      </c>
      <c r="S102" s="141">
        <f t="shared" si="13"/>
        <v>0</v>
      </c>
      <c r="T102" s="141">
        <f t="shared" si="13"/>
        <v>0</v>
      </c>
      <c r="U102" s="141">
        <f t="shared" si="13"/>
        <v>0</v>
      </c>
      <c r="V102" s="141">
        <f t="shared" si="13"/>
        <v>0</v>
      </c>
      <c r="W102" s="141">
        <f t="shared" si="13"/>
        <v>0</v>
      </c>
      <c r="X102" s="141">
        <f t="shared" si="13"/>
        <v>0</v>
      </c>
      <c r="Y102" s="141">
        <f t="shared" si="13"/>
        <v>0</v>
      </c>
    </row>
    <row r="103" spans="1:25" ht="12.75" customHeight="1" thickBot="1" thickTop="1">
      <c r="A103" s="149"/>
      <c r="B103" s="149"/>
      <c r="C103" s="150"/>
      <c r="D103" s="149" t="s">
        <v>16</v>
      </c>
      <c r="E103" s="151"/>
      <c r="F103" s="152">
        <f>SUM(N102:Y102)</f>
        <v>0</v>
      </c>
      <c r="G103" s="151"/>
      <c r="H103" s="151"/>
      <c r="I103" s="151"/>
      <c r="J103" s="151"/>
      <c r="K103" s="151"/>
      <c r="L103" s="151"/>
      <c r="M103" s="151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</row>
    <row r="104" spans="1:25" ht="13.5" customHeight="1" thickBot="1" thickTop="1">
      <c r="A104" s="149"/>
      <c r="B104" s="149"/>
      <c r="C104" s="150"/>
      <c r="D104" s="149" t="s">
        <v>17</v>
      </c>
      <c r="E104" s="149"/>
      <c r="F104" s="152">
        <f>SUM(G102:M102)</f>
        <v>0</v>
      </c>
      <c r="G104" s="149"/>
      <c r="H104" s="151"/>
      <c r="I104" s="320" t="s">
        <v>13</v>
      </c>
      <c r="J104" s="320"/>
      <c r="K104" s="320"/>
      <c r="L104" s="320"/>
      <c r="M104" s="321"/>
      <c r="N104" s="155">
        <f>COUNTIF($D14:$D102,1)</f>
        <v>0</v>
      </c>
      <c r="O104" s="156">
        <f>COUNTIF($E14:$E102,1)</f>
        <v>0</v>
      </c>
      <c r="P104" s="155">
        <f>COUNTIF($D14:$D102,2)</f>
        <v>0</v>
      </c>
      <c r="Q104" s="156">
        <f>COUNTIF($E14:$E102,2)</f>
        <v>0</v>
      </c>
      <c r="R104" s="155">
        <f>COUNTIF($D14:$D102,3)</f>
        <v>0</v>
      </c>
      <c r="S104" s="156">
        <f>COUNTIF($E14:$E102,3)</f>
        <v>0</v>
      </c>
      <c r="T104" s="155">
        <f>COUNTIF($D14:$D102,4)</f>
        <v>0</v>
      </c>
      <c r="U104" s="156">
        <f>COUNTIF($E14:$E102,4)</f>
        <v>0</v>
      </c>
      <c r="V104" s="155">
        <f>COUNTIF($D14:$D102,5)</f>
        <v>0</v>
      </c>
      <c r="W104" s="156">
        <f>COUNTIF($E14:$E102,5)</f>
        <v>0</v>
      </c>
      <c r="X104" s="155">
        <f>COUNTIF($D14:$D102,6)</f>
        <v>0</v>
      </c>
      <c r="Y104" s="156">
        <f>COUNTIF($E14:$E102,6)</f>
        <v>0</v>
      </c>
    </row>
    <row r="105" spans="1:25" ht="12.75" customHeight="1" thickTop="1">
      <c r="A105" s="151"/>
      <c r="B105" s="151"/>
      <c r="C105" s="157"/>
      <c r="D105" s="151"/>
      <c r="E105" s="151"/>
      <c r="F105" s="158">
        <f>IF(F103=F104,"","BŁĄD !!! SPRAWDŹ WIERSZ OGÓŁEM")</f>
      </c>
      <c r="G105" s="151"/>
      <c r="H105" s="151"/>
      <c r="I105" s="151"/>
      <c r="J105" s="151"/>
      <c r="K105" s="151"/>
      <c r="L105" s="151"/>
      <c r="M105" s="151"/>
      <c r="N105" s="151">
        <f>IF(N104&gt;8,"za dużo E","")</f>
      </c>
      <c r="O105" s="151"/>
      <c r="P105" s="151">
        <f>IF(P104&gt;8,"za dużo E","")</f>
      </c>
      <c r="Q105" s="151"/>
      <c r="R105" s="151">
        <f>IF(R104&gt;8,"za dużo E","")</f>
      </c>
      <c r="S105" s="151"/>
      <c r="T105" s="151">
        <f>IF(T104&gt;8,"za dużo E","")</f>
      </c>
      <c r="U105" s="151"/>
      <c r="V105" s="151">
        <f>IF(V104&gt;8,"za dużo E","")</f>
      </c>
      <c r="W105" s="151"/>
      <c r="X105" s="151">
        <f>IF(X104&gt;8,"za dużo E","")</f>
      </c>
      <c r="Y105" s="151"/>
    </row>
    <row r="106" ht="16.5" customHeight="1">
      <c r="F106" s="159"/>
    </row>
    <row r="107" ht="16.5" customHeight="1">
      <c r="F107" s="159"/>
    </row>
    <row r="108" ht="16.5" customHeight="1">
      <c r="F108" s="159"/>
    </row>
    <row r="109" ht="16.5" customHeight="1">
      <c r="F109" s="159"/>
    </row>
    <row r="110" ht="16.5" customHeight="1">
      <c r="F110" s="159"/>
    </row>
    <row r="111" ht="16.5" customHeight="1">
      <c r="F111" s="159"/>
    </row>
    <row r="112" ht="16.5" customHeight="1">
      <c r="F112" s="159"/>
    </row>
    <row r="113" ht="16.5" customHeight="1">
      <c r="F113" s="159"/>
    </row>
    <row r="114" ht="16.5" customHeight="1">
      <c r="F114" s="159"/>
    </row>
    <row r="115" ht="16.5" customHeight="1">
      <c r="F115" s="159"/>
    </row>
    <row r="116" ht="16.5" customHeight="1">
      <c r="F116" s="159"/>
    </row>
    <row r="117" ht="16.5" customHeight="1">
      <c r="F117" s="159"/>
    </row>
    <row r="118" ht="16.5" customHeight="1">
      <c r="F118" s="159"/>
    </row>
    <row r="119" ht="16.5" customHeight="1">
      <c r="F119" s="159"/>
    </row>
    <row r="120" ht="16.5" customHeight="1">
      <c r="F120" s="159"/>
    </row>
    <row r="121" ht="16.5" customHeight="1">
      <c r="F121" s="159"/>
    </row>
    <row r="122" ht="16.5" customHeight="1">
      <c r="F122" s="159"/>
    </row>
    <row r="123" ht="16.5" customHeight="1">
      <c r="F123" s="159"/>
    </row>
    <row r="124" ht="16.5" customHeight="1">
      <c r="F124" s="159"/>
    </row>
    <row r="125" ht="16.5" customHeight="1">
      <c r="F125" s="159"/>
    </row>
    <row r="126" ht="16.5" customHeight="1">
      <c r="F126" s="159"/>
    </row>
    <row r="127" ht="16.5" customHeight="1">
      <c r="F127" s="159"/>
    </row>
    <row r="128" ht="16.5" customHeight="1">
      <c r="F128" s="159"/>
    </row>
    <row r="129" ht="16.5" customHeight="1"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5">
      <c r="F156" s="159"/>
    </row>
    <row r="157" ht="15">
      <c r="F157" s="159"/>
    </row>
    <row r="158" ht="15">
      <c r="F158" s="159"/>
    </row>
    <row r="159" ht="15">
      <c r="F159" s="159"/>
    </row>
    <row r="160" ht="15">
      <c r="F160" s="159"/>
    </row>
    <row r="161" ht="15">
      <c r="F161" s="159"/>
    </row>
    <row r="162" ht="15">
      <c r="F162" s="159"/>
    </row>
    <row r="163" ht="15">
      <c r="F163" s="159"/>
    </row>
    <row r="164" ht="15">
      <c r="F164" s="159"/>
    </row>
    <row r="165" ht="15">
      <c r="F165" s="159"/>
    </row>
    <row r="166" ht="15">
      <c r="F166" s="159"/>
    </row>
    <row r="167" ht="15">
      <c r="F167" s="159"/>
    </row>
    <row r="168" ht="15">
      <c r="F168" s="159"/>
    </row>
    <row r="169" ht="15">
      <c r="F169" s="159"/>
    </row>
    <row r="170" ht="15">
      <c r="F170" s="159"/>
    </row>
    <row r="171" ht="15">
      <c r="F171" s="159"/>
    </row>
    <row r="172" ht="15">
      <c r="F172" s="159"/>
    </row>
    <row r="173" ht="15">
      <c r="F173" s="159"/>
    </row>
    <row r="174" ht="15">
      <c r="F174" s="159"/>
    </row>
    <row r="175" ht="15">
      <c r="F175" s="159"/>
    </row>
    <row r="176" ht="15">
      <c r="F176" s="159"/>
    </row>
    <row r="177" ht="15">
      <c r="F177" s="159"/>
    </row>
    <row r="178" ht="15">
      <c r="F178" s="159"/>
    </row>
    <row r="179" ht="15">
      <c r="F179" s="159"/>
    </row>
    <row r="180" ht="15">
      <c r="F180" s="159"/>
    </row>
    <row r="181" ht="15">
      <c r="F181" s="159"/>
    </row>
    <row r="182" ht="15">
      <c r="F182" s="159"/>
    </row>
    <row r="183" ht="15">
      <c r="F183" s="159"/>
    </row>
    <row r="184" ht="15">
      <c r="F184" s="159"/>
    </row>
    <row r="185" ht="15">
      <c r="F185" s="159"/>
    </row>
    <row r="186" ht="15">
      <c r="F186" s="159"/>
    </row>
    <row r="187" ht="15">
      <c r="F187" s="159"/>
    </row>
    <row r="188" ht="15">
      <c r="F188" s="159"/>
    </row>
    <row r="189" ht="15">
      <c r="F189" s="159"/>
    </row>
    <row r="190" ht="15">
      <c r="F190" s="159"/>
    </row>
    <row r="191" ht="15">
      <c r="F191" s="159"/>
    </row>
    <row r="192" ht="15">
      <c r="F192" s="159"/>
    </row>
    <row r="193" ht="15">
      <c r="F193" s="159"/>
    </row>
    <row r="194" ht="15">
      <c r="F194" s="159"/>
    </row>
    <row r="195" ht="15">
      <c r="F195" s="159"/>
    </row>
    <row r="196" ht="15">
      <c r="F196" s="159"/>
    </row>
    <row r="197" ht="15">
      <c r="F197" s="159"/>
    </row>
    <row r="198" ht="15">
      <c r="F198" s="159"/>
    </row>
    <row r="199" ht="15">
      <c r="F199" s="159"/>
    </row>
    <row r="200" ht="15">
      <c r="F200" s="159"/>
    </row>
    <row r="201" ht="15">
      <c r="F201" s="159"/>
    </row>
    <row r="202" ht="15">
      <c r="F202" s="159"/>
    </row>
    <row r="203" ht="15">
      <c r="F203" s="159"/>
    </row>
    <row r="204" ht="15">
      <c r="F204" s="159"/>
    </row>
    <row r="205" ht="15">
      <c r="F205" s="159"/>
    </row>
    <row r="206" ht="15">
      <c r="F206" s="159"/>
    </row>
    <row r="207" ht="15">
      <c r="F207" s="159"/>
    </row>
    <row r="208" ht="15">
      <c r="F208" s="159"/>
    </row>
    <row r="209" ht="15">
      <c r="F209" s="159"/>
    </row>
    <row r="210" ht="15">
      <c r="F210" s="159"/>
    </row>
    <row r="211" ht="15">
      <c r="F211" s="159"/>
    </row>
    <row r="212" ht="15">
      <c r="F212" s="159"/>
    </row>
    <row r="213" ht="15">
      <c r="F213" s="159"/>
    </row>
    <row r="214" ht="15">
      <c r="F214" s="159"/>
    </row>
    <row r="215" ht="15">
      <c r="F215" s="159"/>
    </row>
    <row r="216" ht="15">
      <c r="F216" s="159"/>
    </row>
    <row r="217" ht="15">
      <c r="F217" s="159"/>
    </row>
    <row r="218" ht="15">
      <c r="F218" s="159"/>
    </row>
    <row r="219" ht="15">
      <c r="F219" s="159"/>
    </row>
    <row r="220" ht="15">
      <c r="F220" s="159"/>
    </row>
    <row r="221" ht="15">
      <c r="F221" s="159"/>
    </row>
    <row r="222" ht="15">
      <c r="F222" s="159"/>
    </row>
    <row r="223" ht="15">
      <c r="F223" s="159"/>
    </row>
    <row r="224" ht="15">
      <c r="F224" s="159"/>
    </row>
    <row r="225" ht="15">
      <c r="F225" s="159"/>
    </row>
    <row r="226" ht="15">
      <c r="F226" s="159"/>
    </row>
    <row r="227" ht="15">
      <c r="F227" s="159"/>
    </row>
    <row r="228" ht="15">
      <c r="F228" s="159"/>
    </row>
    <row r="229" ht="15">
      <c r="F229" s="159"/>
    </row>
    <row r="230" ht="15">
      <c r="F230" s="159"/>
    </row>
    <row r="231" ht="15">
      <c r="F231" s="159"/>
    </row>
    <row r="232" ht="15">
      <c r="F232" s="159"/>
    </row>
    <row r="233" ht="15">
      <c r="F233" s="159"/>
    </row>
    <row r="234" ht="15">
      <c r="F234" s="159"/>
    </row>
    <row r="235" ht="15">
      <c r="F235" s="159"/>
    </row>
    <row r="236" ht="15">
      <c r="F236" s="159"/>
    </row>
    <row r="237" ht="15">
      <c r="F237" s="159"/>
    </row>
    <row r="238" ht="15">
      <c r="F238" s="159"/>
    </row>
    <row r="239" ht="15">
      <c r="F239" s="159"/>
    </row>
    <row r="240" ht="15">
      <c r="F240" s="159"/>
    </row>
    <row r="241" ht="15">
      <c r="F241" s="159"/>
    </row>
    <row r="242" ht="15">
      <c r="F242" s="159"/>
    </row>
    <row r="243" ht="15">
      <c r="F243" s="159"/>
    </row>
    <row r="244" ht="15">
      <c r="F244" s="159"/>
    </row>
    <row r="245" ht="15">
      <c r="F245" s="159"/>
    </row>
    <row r="246" ht="15">
      <c r="F246" s="159"/>
    </row>
    <row r="247" ht="15">
      <c r="F247" s="159"/>
    </row>
    <row r="248" ht="15">
      <c r="F248" s="159"/>
    </row>
    <row r="249" ht="15">
      <c r="F249" s="159"/>
    </row>
    <row r="250" ht="15">
      <c r="F250" s="159"/>
    </row>
    <row r="251" ht="15">
      <c r="F251" s="159"/>
    </row>
    <row r="252" ht="15">
      <c r="F252" s="159"/>
    </row>
    <row r="253" ht="15">
      <c r="F253" s="159"/>
    </row>
  </sheetData>
  <sheetProtection/>
  <mergeCells count="49">
    <mergeCell ref="N9:Q9"/>
    <mergeCell ref="R9:U9"/>
    <mergeCell ref="V9:Y9"/>
    <mergeCell ref="A1:Y1"/>
    <mergeCell ref="A2:Y2"/>
    <mergeCell ref="A3:Y3"/>
    <mergeCell ref="A7:Y7"/>
    <mergeCell ref="X10:Y10"/>
    <mergeCell ref="A13:Y13"/>
    <mergeCell ref="A19:B19"/>
    <mergeCell ref="A20:Y20"/>
    <mergeCell ref="A26:B26"/>
    <mergeCell ref="A4:Y4"/>
    <mergeCell ref="A5:Y5"/>
    <mergeCell ref="A6:Y6"/>
    <mergeCell ref="A8:Y8"/>
    <mergeCell ref="F9:M10"/>
    <mergeCell ref="A27:Y27"/>
    <mergeCell ref="A33:B33"/>
    <mergeCell ref="A34:Y34"/>
    <mergeCell ref="A40:B40"/>
    <mergeCell ref="A41:Y41"/>
    <mergeCell ref="A47:B47"/>
    <mergeCell ref="A48:Y48"/>
    <mergeCell ref="A54:B54"/>
    <mergeCell ref="A55:Y55"/>
    <mergeCell ref="A56:Y56"/>
    <mergeCell ref="A62:B62"/>
    <mergeCell ref="A63:Y63"/>
    <mergeCell ref="A69:B69"/>
    <mergeCell ref="A70:Y70"/>
    <mergeCell ref="A71:Y71"/>
    <mergeCell ref="A77:B77"/>
    <mergeCell ref="A78:Y78"/>
    <mergeCell ref="A84:B84"/>
    <mergeCell ref="X103:Y103"/>
    <mergeCell ref="A85:Y85"/>
    <mergeCell ref="A86:Y86"/>
    <mergeCell ref="A93:Y93"/>
    <mergeCell ref="A99:B99"/>
    <mergeCell ref="A100:Y100"/>
    <mergeCell ref="A102:B102"/>
    <mergeCell ref="D102:E102"/>
    <mergeCell ref="I104:M104"/>
    <mergeCell ref="N103:O103"/>
    <mergeCell ref="P103:Q103"/>
    <mergeCell ref="R103:S103"/>
    <mergeCell ref="T103:U103"/>
    <mergeCell ref="V103:W10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3"/>
  <rowBreaks count="3" manualBreakCount="3">
    <brk id="26" max="24" man="1"/>
    <brk id="62" max="24" man="1"/>
    <brk id="9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Wierel Karolina</cp:lastModifiedBy>
  <cp:lastPrinted>2022-02-09T07:19:18Z</cp:lastPrinted>
  <dcterms:created xsi:type="dcterms:W3CDTF">1998-05-26T18:21:06Z</dcterms:created>
  <dcterms:modified xsi:type="dcterms:W3CDTF">2024-03-04T09:02:42Z</dcterms:modified>
  <cp:category/>
  <cp:version/>
  <cp:contentType/>
  <cp:contentStatus/>
</cp:coreProperties>
</file>